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D:\02宮城県ドッジボール協会\document\"/>
    </mc:Choice>
  </mc:AlternateContent>
  <xr:revisionPtr revIDLastSave="0" documentId="8_{3EFB5C63-FE6E-459D-A40F-47C7F9E14AE5}" xr6:coauthVersionLast="47" xr6:coauthVersionMax="47" xr10:uidLastSave="{00000000-0000-0000-0000-000000000000}"/>
  <bookViews>
    <workbookView xWindow="1785" yWindow="0" windowWidth="16920" windowHeight="10440" tabRatio="834" firstSheet="2" activeTab="2" xr2:uid="{00000000-000D-0000-FFFF-FFFF00000000}"/>
  </bookViews>
  <sheets>
    <sheet name="コロナ防対0927" sheetId="16" state="hidden" r:id="rId1"/>
    <sheet name="昼食について (練習無し)" sheetId="47" state="hidden" r:id="rId2"/>
    <sheet name="表紙" sheetId="58" r:id="rId3"/>
    <sheet name="大会規則・競技規則・競技方法 " sheetId="105" r:id="rId4"/>
    <sheet name="注意事項" sheetId="73" r:id="rId5"/>
    <sheet name="勝敗表" sheetId="71" state="hidden" r:id="rId6"/>
    <sheet name="全スケジュール" sheetId="68" state="hidden" r:id="rId7"/>
    <sheet name="全スケ" sheetId="35" state="hidden" r:id="rId8"/>
    <sheet name="OP・ﾄｰﾅﾒﾝﾄ" sheetId="45" state="hidden" r:id="rId9"/>
    <sheet name="決勝T表(表示用)" sheetId="46" state="hidden" r:id="rId10"/>
    <sheet name="ﾁｬﾚﾝｼﾞ･ﾄ-ﾅﾒﾝﾄ" sheetId="78" state="hidden" r:id="rId11"/>
    <sheet name="勝敗表 (集計用)" sheetId="79" state="hidden" r:id="rId12"/>
    <sheet name="座席表" sheetId="93" r:id="rId13"/>
    <sheet name="予選ﾘｰｸﾞ・練習時間" sheetId="70" r:id="rId14"/>
    <sheet name="予選勝敗表" sheetId="87" r:id="rId15"/>
    <sheet name="全体ｽｹｼﾞｭｰﾙ" sheetId="107" r:id="rId16"/>
    <sheet name="Ａコート・ｽｹ" sheetId="108" r:id="rId17"/>
    <sheet name="Bコート・ｽｹ" sheetId="110" r:id="rId18"/>
    <sheet name="ｼﾞｭﾆｱ決勝ﾄｰﾅﾒﾝﾄ" sheetId="103" r:id="rId19"/>
    <sheet name="OP決勝ﾄｰﾅﾒﾝﾄ" sheetId="84" r:id="rId20"/>
  </sheets>
  <definedNames>
    <definedName name="_xlnm.Print_Area" localSheetId="16">Ａコート・ｽｹ!$A$1:$W$59</definedName>
    <definedName name="_xlnm.Print_Area" localSheetId="17">Bコート・ｽｹ!$A$1:$W$59</definedName>
    <definedName name="_xlnm.Print_Area" localSheetId="8">OP・ﾄｰﾅﾒﾝﾄ!$D$1:$BK$45</definedName>
    <definedName name="_xlnm.Print_Area" localSheetId="19">OP決勝ﾄｰﾅﾒﾝﾄ!$B$1:$CT$46</definedName>
    <definedName name="_xlnm.Print_Area" localSheetId="0">コロナ防対0927!$A$1:$C$160</definedName>
    <definedName name="_xlnm.Print_Area" localSheetId="18">ｼﾞｭﾆｱ決勝ﾄｰﾅﾒﾝﾄ!$B$1:$CM$36</definedName>
    <definedName name="_xlnm.Print_Area" localSheetId="10">'ﾁｬﾚﾝｼﾞ･ﾄ-ﾅﾒﾝﾄ'!$D$1:$BL$35</definedName>
    <definedName name="_xlnm.Print_Area" localSheetId="9">'決勝T表(表示用)'!$B$1:$BM$54</definedName>
    <definedName name="_xlnm.Print_Area" localSheetId="12">座席表!$A$1:$BO$123</definedName>
    <definedName name="_xlnm.Print_Area" localSheetId="5">勝敗表!$A$1:$AC$61</definedName>
    <definedName name="_xlnm.Print_Area" localSheetId="11">'勝敗表 (集計用)'!$A$1:$AC$61</definedName>
    <definedName name="_xlnm.Print_Area" localSheetId="7">全スケ!$A$1:$X$52</definedName>
    <definedName name="_xlnm.Print_Area" localSheetId="6">全スケジュール!$A$1:$X$56</definedName>
    <definedName name="_xlnm.Print_Area" localSheetId="15">全体ｽｹｼﾞｭｰﾙ!$A$1:$W$59</definedName>
    <definedName name="_xlnm.Print_Area" localSheetId="3">'大会規則・競技規則・競技方法 '!$B$1:$K$48</definedName>
    <definedName name="_xlnm.Print_Area" localSheetId="1">'昼食について (練習無し)'!$A$1:$R$30</definedName>
    <definedName name="_xlnm.Print_Area" localSheetId="4">注意事項!$A$1:$K$41</definedName>
    <definedName name="_xlnm.Print_Area" localSheetId="2">表紙!$A$1:$I$45</definedName>
    <definedName name="_xlnm.Print_Area" localSheetId="13">予選ﾘｰｸﾞ・練習時間!$A$1:$J$39</definedName>
    <definedName name="_xlnm.Print_Area" localSheetId="14">予選勝敗表!$A$1:$Z$83</definedName>
  </definedNames>
  <calcPr calcId="191029"/>
</workbook>
</file>

<file path=xl/calcChain.xml><?xml version="1.0" encoding="utf-8"?>
<calcChain xmlns="http://schemas.openxmlformats.org/spreadsheetml/2006/main">
  <c r="P29" i="110" l="1"/>
  <c r="V16" i="110"/>
  <c r="B37" i="110" l="1"/>
  <c r="B38" i="110" s="1"/>
  <c r="W36" i="110"/>
  <c r="W35" i="110"/>
  <c r="W34" i="110"/>
  <c r="L33" i="110"/>
  <c r="F33" i="110"/>
  <c r="V32" i="110"/>
  <c r="P32" i="110"/>
  <c r="L32" i="110"/>
  <c r="F32" i="110"/>
  <c r="V31" i="110"/>
  <c r="P31" i="110"/>
  <c r="L31" i="110"/>
  <c r="F31" i="110"/>
  <c r="V30" i="110"/>
  <c r="P30" i="110"/>
  <c r="L30" i="110"/>
  <c r="F30" i="110"/>
  <c r="V29" i="110"/>
  <c r="L29" i="110"/>
  <c r="F29" i="110"/>
  <c r="V28" i="110"/>
  <c r="P28" i="110"/>
  <c r="L28" i="110"/>
  <c r="F28" i="110"/>
  <c r="V27" i="110"/>
  <c r="P27" i="110"/>
  <c r="L27" i="110"/>
  <c r="F27" i="110"/>
  <c r="V26" i="110"/>
  <c r="P26" i="110"/>
  <c r="L26" i="110"/>
  <c r="F26" i="110"/>
  <c r="V25" i="110"/>
  <c r="P25" i="110"/>
  <c r="L25" i="110"/>
  <c r="F25" i="110"/>
  <c r="V24" i="110"/>
  <c r="P24" i="110"/>
  <c r="L24" i="110"/>
  <c r="F24" i="110"/>
  <c r="V23" i="110"/>
  <c r="P23" i="110"/>
  <c r="L23" i="110"/>
  <c r="F23" i="110"/>
  <c r="V22" i="110"/>
  <c r="P22" i="110"/>
  <c r="L22" i="110"/>
  <c r="F22" i="110"/>
  <c r="V21" i="110"/>
  <c r="P21" i="110"/>
  <c r="L21" i="110"/>
  <c r="F21" i="110"/>
  <c r="V20" i="110"/>
  <c r="P20" i="110"/>
  <c r="L20" i="110"/>
  <c r="F20" i="110"/>
  <c r="V19" i="110"/>
  <c r="P19" i="110"/>
  <c r="L19" i="110"/>
  <c r="F19" i="110"/>
  <c r="V18" i="110"/>
  <c r="P18" i="110"/>
  <c r="L18" i="110"/>
  <c r="F18" i="110"/>
  <c r="V17" i="110"/>
  <c r="P17" i="110"/>
  <c r="L17" i="110"/>
  <c r="F17" i="110"/>
  <c r="P16" i="110"/>
  <c r="L16" i="110"/>
  <c r="F16" i="110"/>
  <c r="V15" i="110"/>
  <c r="P15" i="110"/>
  <c r="L15" i="110"/>
  <c r="F15" i="110"/>
  <c r="V14" i="110"/>
  <c r="P14" i="110"/>
  <c r="L14" i="110"/>
  <c r="F14" i="110"/>
  <c r="V13" i="110"/>
  <c r="P13" i="110"/>
  <c r="L13" i="110"/>
  <c r="F13" i="110"/>
  <c r="V12" i="110"/>
  <c r="P12" i="110"/>
  <c r="L12" i="110"/>
  <c r="F12" i="110"/>
  <c r="B12" i="110"/>
  <c r="B13" i="110" s="1"/>
  <c r="W11" i="110"/>
  <c r="V11" i="110"/>
  <c r="P11" i="110"/>
  <c r="L11" i="110"/>
  <c r="F11" i="110"/>
  <c r="W10" i="110"/>
  <c r="W9" i="110"/>
  <c r="B9" i="110"/>
  <c r="W8" i="110"/>
  <c r="W7" i="110"/>
  <c r="W6" i="110"/>
  <c r="W5" i="110"/>
  <c r="W4" i="110"/>
  <c r="W2" i="110"/>
  <c r="B37" i="108"/>
  <c r="B38" i="108" s="1"/>
  <c r="W36" i="108"/>
  <c r="W35" i="108"/>
  <c r="W34" i="108"/>
  <c r="L33" i="108"/>
  <c r="F33" i="108"/>
  <c r="V32" i="108"/>
  <c r="P32" i="108"/>
  <c r="L32" i="108"/>
  <c r="F32" i="108"/>
  <c r="V31" i="108"/>
  <c r="P31" i="108"/>
  <c r="L31" i="108"/>
  <c r="F31" i="108"/>
  <c r="V30" i="108"/>
  <c r="P30" i="108"/>
  <c r="L30" i="108"/>
  <c r="F30" i="108"/>
  <c r="V29" i="108"/>
  <c r="P29" i="108"/>
  <c r="L29" i="108"/>
  <c r="F29" i="108"/>
  <c r="V28" i="108"/>
  <c r="P28" i="108"/>
  <c r="L28" i="108"/>
  <c r="F28" i="108"/>
  <c r="V27" i="108"/>
  <c r="P27" i="108"/>
  <c r="L27" i="108"/>
  <c r="F27" i="108"/>
  <c r="V26" i="108"/>
  <c r="P26" i="108"/>
  <c r="L26" i="108"/>
  <c r="F26" i="108"/>
  <c r="V25" i="108"/>
  <c r="P25" i="108"/>
  <c r="L25" i="108"/>
  <c r="F25" i="108"/>
  <c r="V24" i="108"/>
  <c r="P24" i="108"/>
  <c r="L24" i="108"/>
  <c r="F24" i="108"/>
  <c r="V23" i="108"/>
  <c r="P23" i="108"/>
  <c r="L23" i="108"/>
  <c r="F23" i="108"/>
  <c r="V22" i="108"/>
  <c r="P22" i="108"/>
  <c r="L22" i="108"/>
  <c r="F22" i="108"/>
  <c r="V21" i="108"/>
  <c r="P21" i="108"/>
  <c r="L21" i="108"/>
  <c r="F21" i="108"/>
  <c r="V20" i="108"/>
  <c r="P20" i="108"/>
  <c r="L20" i="108"/>
  <c r="F20" i="108"/>
  <c r="V19" i="108"/>
  <c r="P19" i="108"/>
  <c r="L19" i="108"/>
  <c r="F19" i="108"/>
  <c r="V18" i="108"/>
  <c r="P18" i="108"/>
  <c r="L18" i="108"/>
  <c r="F18" i="108"/>
  <c r="V17" i="108"/>
  <c r="P17" i="108"/>
  <c r="L17" i="108"/>
  <c r="F17" i="108"/>
  <c r="V16" i="108"/>
  <c r="P16" i="108"/>
  <c r="L16" i="108"/>
  <c r="F16" i="108"/>
  <c r="V15" i="108"/>
  <c r="P15" i="108"/>
  <c r="L15" i="108"/>
  <c r="F15" i="108"/>
  <c r="V14" i="108"/>
  <c r="P14" i="108"/>
  <c r="L14" i="108"/>
  <c r="F14" i="108"/>
  <c r="V13" i="108"/>
  <c r="P13" i="108"/>
  <c r="L13" i="108"/>
  <c r="F13" i="108"/>
  <c r="B13" i="108"/>
  <c r="B14" i="108" s="1"/>
  <c r="V12" i="108"/>
  <c r="P12" i="108"/>
  <c r="L12" i="108"/>
  <c r="F12" i="108"/>
  <c r="B12" i="108"/>
  <c r="W12" i="108" s="1"/>
  <c r="W11" i="108"/>
  <c r="V11" i="108"/>
  <c r="P11" i="108"/>
  <c r="L11" i="108"/>
  <c r="F11" i="108"/>
  <c r="W10" i="108"/>
  <c r="B9" i="108"/>
  <c r="W9" i="108" s="1"/>
  <c r="W8" i="108"/>
  <c r="W7" i="108"/>
  <c r="W6" i="108"/>
  <c r="W5" i="108"/>
  <c r="W4" i="108"/>
  <c r="W2" i="108"/>
  <c r="B37" i="107"/>
  <c r="W37" i="107" s="1"/>
  <c r="W36" i="107"/>
  <c r="W35" i="107"/>
  <c r="W34" i="107"/>
  <c r="L33" i="107"/>
  <c r="F33" i="107"/>
  <c r="V32" i="107"/>
  <c r="P32" i="107"/>
  <c r="L32" i="107"/>
  <c r="F32" i="107"/>
  <c r="V31" i="107"/>
  <c r="P31" i="107"/>
  <c r="L31" i="107"/>
  <c r="F31" i="107"/>
  <c r="V30" i="107"/>
  <c r="P30" i="107"/>
  <c r="L30" i="107"/>
  <c r="F30" i="107"/>
  <c r="V29" i="107"/>
  <c r="P29" i="107"/>
  <c r="L29" i="107"/>
  <c r="F29" i="107"/>
  <c r="V28" i="107"/>
  <c r="P28" i="107"/>
  <c r="L28" i="107"/>
  <c r="F28" i="107"/>
  <c r="V27" i="107"/>
  <c r="P27" i="107"/>
  <c r="L27" i="107"/>
  <c r="F27" i="107"/>
  <c r="V26" i="107"/>
  <c r="P26" i="107"/>
  <c r="L26" i="107"/>
  <c r="F26" i="107"/>
  <c r="V25" i="107"/>
  <c r="P25" i="107"/>
  <c r="L25" i="107"/>
  <c r="F25" i="107"/>
  <c r="V24" i="107"/>
  <c r="P24" i="107"/>
  <c r="L24" i="107"/>
  <c r="F24" i="107"/>
  <c r="V23" i="107"/>
  <c r="P23" i="107"/>
  <c r="L23" i="107"/>
  <c r="F23" i="107"/>
  <c r="V22" i="107"/>
  <c r="P22" i="107"/>
  <c r="L22" i="107"/>
  <c r="F22" i="107"/>
  <c r="V21" i="107"/>
  <c r="P21" i="107"/>
  <c r="L21" i="107"/>
  <c r="F21" i="107"/>
  <c r="V20" i="107"/>
  <c r="P20" i="107"/>
  <c r="L20" i="107"/>
  <c r="F20" i="107"/>
  <c r="V19" i="107"/>
  <c r="P19" i="107"/>
  <c r="L19" i="107"/>
  <c r="F19" i="107"/>
  <c r="V18" i="107"/>
  <c r="P18" i="107"/>
  <c r="L18" i="107"/>
  <c r="F18" i="107"/>
  <c r="V17" i="107"/>
  <c r="P17" i="107"/>
  <c r="L17" i="107"/>
  <c r="F17" i="107"/>
  <c r="V16" i="107"/>
  <c r="P16" i="107"/>
  <c r="L16" i="107"/>
  <c r="F16" i="107"/>
  <c r="V15" i="107"/>
  <c r="P15" i="107"/>
  <c r="L15" i="107"/>
  <c r="F15" i="107"/>
  <c r="V14" i="107"/>
  <c r="P14" i="107"/>
  <c r="L14" i="107"/>
  <c r="F14" i="107"/>
  <c r="V13" i="107"/>
  <c r="P13" i="107"/>
  <c r="L13" i="107"/>
  <c r="F13" i="107"/>
  <c r="V12" i="107"/>
  <c r="P12" i="107"/>
  <c r="L12" i="107"/>
  <c r="F12" i="107"/>
  <c r="B12" i="107"/>
  <c r="B13" i="107" s="1"/>
  <c r="W11" i="107"/>
  <c r="V11" i="107"/>
  <c r="P11" i="107"/>
  <c r="L11" i="107"/>
  <c r="F11" i="107"/>
  <c r="W10" i="107"/>
  <c r="B9" i="107"/>
  <c r="W9" i="107" s="1"/>
  <c r="W8" i="107"/>
  <c r="W7" i="107"/>
  <c r="W6" i="107"/>
  <c r="W5" i="107"/>
  <c r="W4" i="107"/>
  <c r="W2" i="107"/>
  <c r="W38" i="110" l="1"/>
  <c r="B39" i="110"/>
  <c r="W13" i="110"/>
  <c r="B14" i="110"/>
  <c r="W12" i="110"/>
  <c r="W37" i="110"/>
  <c r="B15" i="108"/>
  <c r="W14" i="108"/>
  <c r="W38" i="108"/>
  <c r="B39" i="108"/>
  <c r="W13" i="108"/>
  <c r="W37" i="108"/>
  <c r="W13" i="107"/>
  <c r="B14" i="107"/>
  <c r="W12" i="107"/>
  <c r="B38" i="107"/>
  <c r="B15" i="110" l="1"/>
  <c r="W14" i="110"/>
  <c r="B40" i="110"/>
  <c r="W39" i="110"/>
  <c r="B16" i="108"/>
  <c r="W15" i="108"/>
  <c r="B40" i="108"/>
  <c r="W39" i="108"/>
  <c r="W14" i="107"/>
  <c r="B15" i="107"/>
  <c r="B39" i="107"/>
  <c r="W38" i="107"/>
  <c r="B41" i="110" l="1"/>
  <c r="W40" i="110"/>
  <c r="B16" i="110"/>
  <c r="W15" i="110"/>
  <c r="B17" i="108"/>
  <c r="W16" i="108"/>
  <c r="B41" i="108"/>
  <c r="W40" i="108"/>
  <c r="B16" i="107"/>
  <c r="W15" i="107"/>
  <c r="B40" i="107"/>
  <c r="W39" i="107"/>
  <c r="B42" i="110" l="1"/>
  <c r="W41" i="110"/>
  <c r="B17" i="110"/>
  <c r="W16" i="110"/>
  <c r="B42" i="108"/>
  <c r="W41" i="108"/>
  <c r="B18" i="108"/>
  <c r="W17" i="108"/>
  <c r="B17" i="107"/>
  <c r="W16" i="107"/>
  <c r="B41" i="107"/>
  <c r="W40" i="107"/>
  <c r="B18" i="110" l="1"/>
  <c r="W17" i="110"/>
  <c r="W42" i="110"/>
  <c r="B43" i="110"/>
  <c r="W42" i="108"/>
  <c r="B43" i="108"/>
  <c r="B19" i="108"/>
  <c r="W18" i="108"/>
  <c r="B18" i="107"/>
  <c r="W17" i="107"/>
  <c r="W41" i="107"/>
  <c r="B42" i="107"/>
  <c r="B19" i="110" l="1"/>
  <c r="W18" i="110"/>
  <c r="B44" i="110"/>
  <c r="W43" i="110"/>
  <c r="B20" i="108"/>
  <c r="W19" i="108"/>
  <c r="B44" i="108"/>
  <c r="W43" i="108"/>
  <c r="B19" i="107"/>
  <c r="W18" i="107"/>
  <c r="B43" i="107"/>
  <c r="W42" i="107"/>
  <c r="B45" i="110" l="1"/>
  <c r="W44" i="110"/>
  <c r="B20" i="110"/>
  <c r="W19" i="110"/>
  <c r="B45" i="108"/>
  <c r="W44" i="108"/>
  <c r="B21" i="108"/>
  <c r="W20" i="108"/>
  <c r="W19" i="107"/>
  <c r="B20" i="107"/>
  <c r="B44" i="107"/>
  <c r="W43" i="107"/>
  <c r="B21" i="110" l="1"/>
  <c r="W20" i="110"/>
  <c r="B46" i="110"/>
  <c r="W45" i="110"/>
  <c r="B46" i="108"/>
  <c r="W45" i="108"/>
  <c r="B22" i="108"/>
  <c r="W21" i="108"/>
  <c r="B21" i="107"/>
  <c r="W20" i="107"/>
  <c r="B45" i="107"/>
  <c r="W44" i="107"/>
  <c r="W46" i="110" l="1"/>
  <c r="B47" i="110"/>
  <c r="B22" i="110"/>
  <c r="W21" i="110"/>
  <c r="B23" i="108"/>
  <c r="W22" i="108"/>
  <c r="W46" i="108"/>
  <c r="B47" i="108"/>
  <c r="W21" i="107"/>
  <c r="B22" i="107"/>
  <c r="W45" i="107"/>
  <c r="B46" i="107"/>
  <c r="B23" i="110" l="1"/>
  <c r="W22" i="110"/>
  <c r="B48" i="110"/>
  <c r="W47" i="110"/>
  <c r="B48" i="108"/>
  <c r="W47" i="108"/>
  <c r="B24" i="108"/>
  <c r="W23" i="108"/>
  <c r="W22" i="107"/>
  <c r="B23" i="107"/>
  <c r="B47" i="107"/>
  <c r="W46" i="107"/>
  <c r="W48" i="110" l="1"/>
  <c r="B49" i="110"/>
  <c r="B24" i="110"/>
  <c r="W23" i="110"/>
  <c r="B25" i="108"/>
  <c r="W24" i="108"/>
  <c r="B49" i="108"/>
  <c r="W48" i="108"/>
  <c r="B24" i="107"/>
  <c r="W23" i="107"/>
  <c r="B48" i="107"/>
  <c r="W47" i="107"/>
  <c r="B50" i="110" l="1"/>
  <c r="W49" i="110"/>
  <c r="B25" i="110"/>
  <c r="W24" i="110"/>
  <c r="B50" i="108"/>
  <c r="W49" i="108"/>
  <c r="B26" i="108"/>
  <c r="W25" i="108"/>
  <c r="W24" i="107"/>
  <c r="B25" i="107"/>
  <c r="B49" i="107"/>
  <c r="B50" i="107" s="1"/>
  <c r="B51" i="107" s="1"/>
  <c r="B52" i="107" s="1"/>
  <c r="W48" i="107"/>
  <c r="B26" i="110" l="1"/>
  <c r="W25" i="110"/>
  <c r="W50" i="110"/>
  <c r="B51" i="110"/>
  <c r="W50" i="108"/>
  <c r="B51" i="108"/>
  <c r="B27" i="108"/>
  <c r="W26" i="108"/>
  <c r="B53" i="107"/>
  <c r="W52" i="107"/>
  <c r="W25" i="107"/>
  <c r="B26" i="107"/>
  <c r="W49" i="107"/>
  <c r="B52" i="110" l="1"/>
  <c r="W51" i="110"/>
  <c r="B27" i="110"/>
  <c r="W26" i="110"/>
  <c r="B52" i="108"/>
  <c r="W51" i="108"/>
  <c r="B28" i="108"/>
  <c r="W27" i="108"/>
  <c r="B54" i="107"/>
  <c r="W53" i="107"/>
  <c r="W26" i="107"/>
  <c r="B27" i="107"/>
  <c r="W50" i="107"/>
  <c r="B28" i="110" l="1"/>
  <c r="W27" i="110"/>
  <c r="B53" i="110"/>
  <c r="W52" i="110"/>
  <c r="B53" i="108"/>
  <c r="W52" i="108"/>
  <c r="B29" i="108"/>
  <c r="W28" i="108"/>
  <c r="B55" i="107"/>
  <c r="W54" i="107"/>
  <c r="W27" i="107"/>
  <c r="B28" i="107"/>
  <c r="W51" i="107"/>
  <c r="B54" i="110" l="1"/>
  <c r="W53" i="110"/>
  <c r="B29" i="110"/>
  <c r="W28" i="110"/>
  <c r="B30" i="108"/>
  <c r="W29" i="108"/>
  <c r="B54" i="108"/>
  <c r="W53" i="108"/>
  <c r="W28" i="107"/>
  <c r="B29" i="107"/>
  <c r="B30" i="110" l="1"/>
  <c r="W29" i="110"/>
  <c r="W54" i="110"/>
  <c r="B55" i="110"/>
  <c r="W54" i="108"/>
  <c r="B55" i="108"/>
  <c r="B31" i="108"/>
  <c r="W30" i="108"/>
  <c r="B30" i="107"/>
  <c r="W29" i="107"/>
  <c r="B56" i="110" l="1"/>
  <c r="W55" i="110"/>
  <c r="B31" i="110"/>
  <c r="W30" i="110"/>
  <c r="B56" i="108"/>
  <c r="W55" i="108"/>
  <c r="B32" i="108"/>
  <c r="W31" i="108"/>
  <c r="B31" i="107"/>
  <c r="W30" i="107"/>
  <c r="B56" i="107"/>
  <c r="B57" i="107" s="1"/>
  <c r="W55" i="107"/>
  <c r="B32" i="110" l="1"/>
  <c r="W31" i="110"/>
  <c r="B57" i="110"/>
  <c r="W56" i="110"/>
  <c r="B33" i="108"/>
  <c r="W33" i="108" s="1"/>
  <c r="W32" i="108"/>
  <c r="B57" i="108"/>
  <c r="W56" i="108"/>
  <c r="B32" i="107"/>
  <c r="W31" i="107"/>
  <c r="W56" i="107"/>
  <c r="B58" i="110" l="1"/>
  <c r="W58" i="110" s="1"/>
  <c r="W57" i="110"/>
  <c r="B33" i="110"/>
  <c r="W33" i="110" s="1"/>
  <c r="W32" i="110"/>
  <c r="B58" i="108"/>
  <c r="W58" i="108" s="1"/>
  <c r="W57" i="108"/>
  <c r="B33" i="107"/>
  <c r="W33" i="107" s="1"/>
  <c r="W32" i="107"/>
  <c r="B58" i="107"/>
  <c r="W58" i="107" s="1"/>
  <c r="W57" i="107"/>
  <c r="I15" i="70" l="1"/>
  <c r="I20" i="70"/>
  <c r="J20" i="70"/>
  <c r="D24" i="70"/>
  <c r="D25" i="70"/>
  <c r="D26" i="70"/>
  <c r="I17" i="70" s="1"/>
  <c r="D27" i="70"/>
  <c r="D28" i="70"/>
  <c r="D29" i="70"/>
  <c r="I18" i="70" s="1"/>
  <c r="D30" i="70"/>
  <c r="D31" i="70"/>
  <c r="D32" i="70"/>
  <c r="D33" i="70"/>
  <c r="I16" i="70" s="1"/>
  <c r="D34" i="70"/>
  <c r="D35" i="70"/>
  <c r="I19" i="70" s="1"/>
  <c r="D36" i="70"/>
  <c r="D37" i="70"/>
  <c r="D38" i="70"/>
  <c r="D23" i="70"/>
  <c r="D6" i="70"/>
  <c r="D7" i="70"/>
  <c r="J19" i="70" s="1"/>
  <c r="D8" i="70"/>
  <c r="D9" i="70"/>
  <c r="J18" i="70" s="1"/>
  <c r="D10" i="70"/>
  <c r="J15" i="70" s="1"/>
  <c r="D11" i="70"/>
  <c r="D12" i="70"/>
  <c r="D13" i="70"/>
  <c r="D14" i="70"/>
  <c r="D15" i="70"/>
  <c r="D16" i="70"/>
  <c r="J16" i="70" s="1"/>
  <c r="D17" i="70"/>
  <c r="D18" i="70"/>
  <c r="D19" i="70"/>
  <c r="D5" i="70"/>
  <c r="B47" i="87"/>
  <c r="B16" i="87"/>
  <c r="B81" i="87"/>
  <c r="B79" i="87"/>
  <c r="B77" i="87"/>
  <c r="B75" i="87"/>
  <c r="B71" i="87"/>
  <c r="B69" i="87"/>
  <c r="B67" i="87"/>
  <c r="B65" i="87"/>
  <c r="B61" i="87"/>
  <c r="B59" i="87"/>
  <c r="B57" i="87"/>
  <c r="B55" i="87"/>
  <c r="B51" i="87"/>
  <c r="B49" i="87"/>
  <c r="B45" i="87"/>
  <c r="B40" i="87"/>
  <c r="B38" i="87"/>
  <c r="B36" i="87"/>
  <c r="B32" i="87"/>
  <c r="B30" i="87"/>
  <c r="B28" i="87"/>
  <c r="B26" i="87"/>
  <c r="I38" i="87"/>
  <c r="I35" i="87"/>
  <c r="F35" i="87"/>
  <c r="C35" i="87"/>
  <c r="L44" i="87"/>
  <c r="I44" i="87"/>
  <c r="F44" i="87"/>
  <c r="C44" i="87"/>
  <c r="L54" i="87"/>
  <c r="I54" i="87"/>
  <c r="F54" i="87"/>
  <c r="C54" i="87"/>
  <c r="L25" i="87"/>
  <c r="I25" i="87"/>
  <c r="F25" i="87"/>
  <c r="C25" i="87"/>
  <c r="L64" i="87"/>
  <c r="I64" i="87"/>
  <c r="F64" i="87"/>
  <c r="C64" i="87"/>
  <c r="L74" i="87"/>
  <c r="I74" i="87"/>
  <c r="F74" i="87"/>
  <c r="C74" i="87"/>
  <c r="B22" i="87"/>
  <c r="B20" i="87"/>
  <c r="B18" i="87"/>
  <c r="L15" i="87"/>
  <c r="I15" i="87"/>
  <c r="F15" i="87"/>
  <c r="C15" i="87"/>
  <c r="B12" i="87"/>
  <c r="B10" i="87"/>
  <c r="B8" i="87"/>
  <c r="B6" i="87"/>
  <c r="L5" i="87"/>
  <c r="I5" i="87"/>
  <c r="F5" i="87"/>
  <c r="C5" i="87"/>
  <c r="B59" i="79" l="1"/>
  <c r="B57" i="79"/>
  <c r="B55" i="79"/>
  <c r="B51" i="79"/>
  <c r="B49" i="79"/>
  <c r="H60" i="79" l="1"/>
  <c r="F60" i="79"/>
  <c r="E60" i="79"/>
  <c r="C60" i="79"/>
  <c r="F59" i="79"/>
  <c r="C59" i="79"/>
  <c r="E58" i="79"/>
  <c r="C58" i="79"/>
  <c r="Z57" i="79" s="1"/>
  <c r="I57" i="79"/>
  <c r="Z56" i="79"/>
  <c r="Z55" i="79"/>
  <c r="V55" i="79"/>
  <c r="T55" i="79"/>
  <c r="R55" i="79"/>
  <c r="I55" i="79"/>
  <c r="F55" i="79"/>
  <c r="I54" i="79"/>
  <c r="F54" i="79"/>
  <c r="C54" i="79"/>
  <c r="K52" i="79"/>
  <c r="I52" i="79"/>
  <c r="I51" i="79" s="1"/>
  <c r="H52" i="79"/>
  <c r="F51" i="79" s="1"/>
  <c r="F52" i="79"/>
  <c r="E52" i="79"/>
  <c r="C52" i="79"/>
  <c r="H50" i="79"/>
  <c r="F50" i="79"/>
  <c r="F49" i="79" s="1"/>
  <c r="E50" i="79"/>
  <c r="C50" i="79"/>
  <c r="L49" i="79"/>
  <c r="E48" i="79"/>
  <c r="Z48" i="79" s="1"/>
  <c r="C48" i="79"/>
  <c r="V47" i="79" s="1"/>
  <c r="Z47" i="79"/>
  <c r="L47" i="79"/>
  <c r="I47" i="79"/>
  <c r="Z46" i="79"/>
  <c r="Z45" i="79"/>
  <c r="V45" i="79"/>
  <c r="T45" i="79"/>
  <c r="R45" i="79"/>
  <c r="W45" i="79" s="1"/>
  <c r="L45" i="79"/>
  <c r="I45" i="79"/>
  <c r="F45" i="79"/>
  <c r="L44" i="79"/>
  <c r="I44" i="79"/>
  <c r="F44" i="79"/>
  <c r="C44" i="79"/>
  <c r="K42" i="79"/>
  <c r="I42" i="79"/>
  <c r="H42" i="79"/>
  <c r="F42" i="79"/>
  <c r="F41" i="79" s="1"/>
  <c r="E42" i="79"/>
  <c r="C42" i="79"/>
  <c r="H40" i="79"/>
  <c r="F40" i="79"/>
  <c r="E40" i="79"/>
  <c r="C40" i="79"/>
  <c r="C39" i="79" s="1"/>
  <c r="L39" i="79"/>
  <c r="E38" i="79"/>
  <c r="Z38" i="79" s="1"/>
  <c r="C38" i="79"/>
  <c r="L37" i="79"/>
  <c r="I37" i="79"/>
  <c r="Z36" i="79"/>
  <c r="Z35" i="79"/>
  <c r="V35" i="79"/>
  <c r="T35" i="79"/>
  <c r="R35" i="79"/>
  <c r="L35" i="79"/>
  <c r="I35" i="79"/>
  <c r="F35" i="79"/>
  <c r="L34" i="79"/>
  <c r="I34" i="79"/>
  <c r="F34" i="79"/>
  <c r="C34" i="79"/>
  <c r="N27" i="79"/>
  <c r="L27" i="79"/>
  <c r="L26" i="79" s="1"/>
  <c r="K27" i="79"/>
  <c r="I27" i="79"/>
  <c r="H27" i="79"/>
  <c r="F27" i="79"/>
  <c r="E27" i="79"/>
  <c r="C27" i="79"/>
  <c r="K25" i="79"/>
  <c r="I25" i="79"/>
  <c r="H25" i="79"/>
  <c r="F25" i="79"/>
  <c r="F24" i="79" s="1"/>
  <c r="E25" i="79"/>
  <c r="C25" i="79"/>
  <c r="O24" i="79"/>
  <c r="H23" i="79"/>
  <c r="F23" i="79"/>
  <c r="E23" i="79"/>
  <c r="C23" i="79"/>
  <c r="O22" i="79"/>
  <c r="L22" i="79"/>
  <c r="E21" i="79"/>
  <c r="Z21" i="79" s="1"/>
  <c r="C21" i="79"/>
  <c r="Z20" i="79" s="1"/>
  <c r="O20" i="79"/>
  <c r="L20" i="79"/>
  <c r="I20" i="79"/>
  <c r="C20" i="79"/>
  <c r="Z19" i="79"/>
  <c r="Z18" i="79"/>
  <c r="V18" i="79"/>
  <c r="T18" i="79"/>
  <c r="R18" i="79"/>
  <c r="W18" i="79" s="1"/>
  <c r="O18" i="79"/>
  <c r="L18" i="79"/>
  <c r="I18" i="79"/>
  <c r="F18" i="79"/>
  <c r="N15" i="79"/>
  <c r="L15" i="79"/>
  <c r="L14" i="79" s="1"/>
  <c r="K15" i="79"/>
  <c r="I15" i="79"/>
  <c r="I14" i="79" s="1"/>
  <c r="H15" i="79"/>
  <c r="F15" i="79"/>
  <c r="F14" i="79" s="1"/>
  <c r="E15" i="79"/>
  <c r="C15" i="79"/>
  <c r="K13" i="79"/>
  <c r="I13" i="79"/>
  <c r="H13" i="79"/>
  <c r="F13" i="79"/>
  <c r="E13" i="79"/>
  <c r="C13" i="79"/>
  <c r="O12" i="79"/>
  <c r="H11" i="79"/>
  <c r="F11" i="79"/>
  <c r="E11" i="79"/>
  <c r="C11" i="79"/>
  <c r="O10" i="79"/>
  <c r="L10" i="79"/>
  <c r="E9" i="79"/>
  <c r="Z9" i="79" s="1"/>
  <c r="C9" i="79"/>
  <c r="C8" i="79" s="1"/>
  <c r="O8" i="79"/>
  <c r="L8" i="79"/>
  <c r="I8" i="79"/>
  <c r="Z7" i="79"/>
  <c r="Z6" i="79"/>
  <c r="V6" i="79"/>
  <c r="T6" i="79"/>
  <c r="R6" i="79"/>
  <c r="W6" i="79" s="1"/>
  <c r="O6" i="79"/>
  <c r="L6" i="79"/>
  <c r="I6" i="79"/>
  <c r="F6" i="79"/>
  <c r="B47" i="79"/>
  <c r="B45" i="79"/>
  <c r="B41" i="79"/>
  <c r="B39" i="79"/>
  <c r="B37" i="79"/>
  <c r="B35" i="79"/>
  <c r="B26" i="79"/>
  <c r="B24" i="79"/>
  <c r="B22" i="79"/>
  <c r="B20" i="79"/>
  <c r="B18" i="79"/>
  <c r="O17" i="79"/>
  <c r="L17" i="79"/>
  <c r="I17" i="79"/>
  <c r="F17" i="79"/>
  <c r="C17" i="79"/>
  <c r="B14" i="79"/>
  <c r="B12" i="79"/>
  <c r="B10" i="79"/>
  <c r="B8" i="79"/>
  <c r="B6" i="79"/>
  <c r="O5" i="79"/>
  <c r="L5" i="79"/>
  <c r="I5" i="79"/>
  <c r="F5" i="79"/>
  <c r="C5" i="79"/>
  <c r="B35" i="71"/>
  <c r="F54" i="71"/>
  <c r="C54" i="71"/>
  <c r="L44" i="71"/>
  <c r="I44" i="71"/>
  <c r="F44" i="71"/>
  <c r="C44" i="71"/>
  <c r="L34" i="71"/>
  <c r="I34" i="71"/>
  <c r="F34" i="71"/>
  <c r="C34" i="71"/>
  <c r="L49" i="71"/>
  <c r="L47" i="71"/>
  <c r="I47" i="71"/>
  <c r="L45" i="71"/>
  <c r="I45" i="71"/>
  <c r="F45" i="71"/>
  <c r="L39" i="71"/>
  <c r="L37" i="71"/>
  <c r="I37" i="71"/>
  <c r="L35" i="71"/>
  <c r="I35" i="71"/>
  <c r="F35" i="71"/>
  <c r="B45" i="71"/>
  <c r="B47" i="71"/>
  <c r="B49" i="71"/>
  <c r="B51" i="71"/>
  <c r="B41" i="71"/>
  <c r="B39" i="71"/>
  <c r="B26" i="71"/>
  <c r="B24" i="71"/>
  <c r="B22" i="71"/>
  <c r="B20" i="71"/>
  <c r="B18" i="71"/>
  <c r="O24" i="71"/>
  <c r="O22" i="71"/>
  <c r="L22" i="71"/>
  <c r="O20" i="71"/>
  <c r="L20" i="71"/>
  <c r="I20" i="71"/>
  <c r="O18" i="71"/>
  <c r="L18" i="71"/>
  <c r="I18" i="71"/>
  <c r="F18" i="71"/>
  <c r="O17" i="71"/>
  <c r="L17" i="71"/>
  <c r="I17" i="71"/>
  <c r="F17" i="71"/>
  <c r="C17" i="71"/>
  <c r="V20" i="79" l="1"/>
  <c r="Z40" i="79"/>
  <c r="F12" i="79"/>
  <c r="W35" i="79"/>
  <c r="Z51" i="79"/>
  <c r="I26" i="79"/>
  <c r="C47" i="79"/>
  <c r="R10" i="79"/>
  <c r="W10" i="79" s="1"/>
  <c r="C41" i="79"/>
  <c r="Z50" i="79"/>
  <c r="R59" i="79"/>
  <c r="T8" i="79"/>
  <c r="V22" i="79"/>
  <c r="V8" i="79"/>
  <c r="T10" i="79"/>
  <c r="Z23" i="79"/>
  <c r="I24" i="79"/>
  <c r="Z60" i="79"/>
  <c r="T49" i="79"/>
  <c r="Z8" i="79"/>
  <c r="I12" i="79"/>
  <c r="Z15" i="79"/>
  <c r="F22" i="79"/>
  <c r="F26" i="79"/>
  <c r="Z41" i="79"/>
  <c r="C51" i="79"/>
  <c r="V59" i="79"/>
  <c r="T37" i="79"/>
  <c r="C22" i="79"/>
  <c r="C37" i="79"/>
  <c r="V41" i="79"/>
  <c r="T47" i="79"/>
  <c r="Z49" i="79"/>
  <c r="V51" i="79"/>
  <c r="I41" i="79"/>
  <c r="T51" i="79"/>
  <c r="R8" i="79"/>
  <c r="F10" i="79"/>
  <c r="R49" i="79"/>
  <c r="W49" i="79" s="1"/>
  <c r="Z13" i="79"/>
  <c r="R20" i="79"/>
  <c r="T41" i="79"/>
  <c r="R51" i="79"/>
  <c r="V10" i="79"/>
  <c r="T20" i="79"/>
  <c r="Z26" i="79"/>
  <c r="V37" i="79"/>
  <c r="R39" i="79"/>
  <c r="Z42" i="79"/>
  <c r="R47" i="79"/>
  <c r="Z52" i="79"/>
  <c r="T59" i="79"/>
  <c r="W59" i="79" s="1"/>
  <c r="Z12" i="79"/>
  <c r="Z14" i="79"/>
  <c r="Z22" i="79"/>
  <c r="R24" i="79"/>
  <c r="Z27" i="79"/>
  <c r="Z37" i="79"/>
  <c r="R57" i="79"/>
  <c r="C57" i="79"/>
  <c r="T57" i="79"/>
  <c r="V57" i="79"/>
  <c r="W55" i="79"/>
  <c r="Z59" i="79"/>
  <c r="Z58" i="79"/>
  <c r="V49" i="79"/>
  <c r="C49" i="79"/>
  <c r="V39" i="79"/>
  <c r="Z39" i="79"/>
  <c r="T39" i="79"/>
  <c r="R37" i="79"/>
  <c r="R41" i="79"/>
  <c r="F39" i="79"/>
  <c r="R26" i="79"/>
  <c r="T24" i="79"/>
  <c r="T26" i="79"/>
  <c r="R22" i="79"/>
  <c r="V24" i="79"/>
  <c r="V26" i="79"/>
  <c r="T22" i="79"/>
  <c r="Z25" i="79"/>
  <c r="C24" i="79"/>
  <c r="Z24" i="79"/>
  <c r="C26" i="79"/>
  <c r="C10" i="79"/>
  <c r="Z10" i="79"/>
  <c r="R12" i="79"/>
  <c r="R14" i="79"/>
  <c r="T12" i="79"/>
  <c r="T14" i="79"/>
  <c r="V12" i="79"/>
  <c r="V14" i="79"/>
  <c r="Z11" i="79"/>
  <c r="C12" i="79"/>
  <c r="C14" i="79"/>
  <c r="W8" i="79" l="1"/>
  <c r="W37" i="79"/>
  <c r="W14" i="79"/>
  <c r="W20" i="79"/>
  <c r="W39" i="79"/>
  <c r="W47" i="79"/>
  <c r="W51" i="79"/>
  <c r="W24" i="79"/>
  <c r="W41" i="79"/>
  <c r="W12" i="79"/>
  <c r="W57" i="79"/>
  <c r="W22" i="79"/>
  <c r="W26" i="79"/>
  <c r="B29" i="68" l="1"/>
  <c r="B30" i="68" s="1"/>
  <c r="B31" i="68" s="1"/>
  <c r="B32" i="68" s="1"/>
  <c r="B59" i="71"/>
  <c r="B57" i="71"/>
  <c r="B55" i="71"/>
  <c r="V43" i="35"/>
  <c r="P43" i="35"/>
  <c r="L43" i="35"/>
  <c r="F43" i="35"/>
  <c r="V42" i="35"/>
  <c r="P42" i="35"/>
  <c r="L42" i="35"/>
  <c r="F42" i="35"/>
  <c r="V41" i="35"/>
  <c r="P41" i="35"/>
  <c r="L41" i="35"/>
  <c r="F41" i="35"/>
  <c r="V40" i="35"/>
  <c r="P40" i="35"/>
  <c r="L40" i="35"/>
  <c r="F40" i="35"/>
  <c r="V39" i="35"/>
  <c r="P39" i="35"/>
  <c r="L39" i="35"/>
  <c r="F39" i="35"/>
  <c r="B39" i="35"/>
  <c r="W38" i="35"/>
  <c r="V38" i="35"/>
  <c r="P38" i="35"/>
  <c r="L38" i="35"/>
  <c r="F38" i="35"/>
  <c r="B36" i="35"/>
  <c r="W35" i="35"/>
  <c r="W34" i="35"/>
  <c r="B30" i="35"/>
  <c r="W29" i="35"/>
  <c r="A27" i="35"/>
  <c r="W24" i="35"/>
  <c r="V19" i="35"/>
  <c r="P19" i="35"/>
  <c r="V18" i="35"/>
  <c r="P18" i="35"/>
  <c r="L18" i="35"/>
  <c r="F18" i="35"/>
  <c r="V17" i="35"/>
  <c r="P17" i="35"/>
  <c r="L17" i="35"/>
  <c r="F17" i="35"/>
  <c r="V16" i="35"/>
  <c r="P16" i="35"/>
  <c r="L16" i="35"/>
  <c r="F16" i="35"/>
  <c r="V14" i="35"/>
  <c r="P14" i="35"/>
  <c r="L14" i="35"/>
  <c r="F14" i="35"/>
  <c r="V13" i="35"/>
  <c r="P13" i="35"/>
  <c r="L13" i="35"/>
  <c r="F13" i="35"/>
  <c r="L12" i="35"/>
  <c r="F12" i="35"/>
  <c r="V11" i="35"/>
  <c r="P11" i="35"/>
  <c r="L11" i="35"/>
  <c r="F11" i="35"/>
  <c r="B11" i="35"/>
  <c r="W10" i="35"/>
  <c r="V10" i="35"/>
  <c r="P10" i="35"/>
  <c r="L10" i="35"/>
  <c r="F10" i="35"/>
  <c r="W9" i="35"/>
  <c r="W8" i="35"/>
  <c r="W7" i="35"/>
  <c r="W6" i="35"/>
  <c r="W5" i="35"/>
  <c r="W4" i="35"/>
  <c r="W2" i="35"/>
  <c r="V45" i="68"/>
  <c r="P45" i="68"/>
  <c r="L45" i="68"/>
  <c r="F45" i="68"/>
  <c r="V44" i="68"/>
  <c r="P44" i="68"/>
  <c r="L44" i="68"/>
  <c r="F44" i="68"/>
  <c r="V43" i="68"/>
  <c r="P43" i="68"/>
  <c r="L43" i="68"/>
  <c r="F43" i="68"/>
  <c r="V42" i="68"/>
  <c r="P42" i="68"/>
  <c r="L42" i="68"/>
  <c r="F42" i="68"/>
  <c r="V41" i="68"/>
  <c r="P41" i="68"/>
  <c r="L41" i="68"/>
  <c r="F41" i="68"/>
  <c r="B41" i="68"/>
  <c r="W40" i="68"/>
  <c r="V40" i="68"/>
  <c r="P40" i="68"/>
  <c r="L40" i="68"/>
  <c r="F40" i="68"/>
  <c r="W31" i="68"/>
  <c r="W28" i="68"/>
  <c r="W25" i="68"/>
  <c r="V20" i="68"/>
  <c r="P20" i="68"/>
  <c r="V18" i="68"/>
  <c r="P18" i="68"/>
  <c r="L18" i="68"/>
  <c r="F18" i="68"/>
  <c r="V17" i="68"/>
  <c r="P17" i="68"/>
  <c r="L17" i="68"/>
  <c r="F17" i="68"/>
  <c r="V16" i="68"/>
  <c r="P16" i="68"/>
  <c r="L16" i="68"/>
  <c r="F16" i="68"/>
  <c r="V14" i="68"/>
  <c r="P14" i="68"/>
  <c r="L14" i="68"/>
  <c r="F14" i="68"/>
  <c r="V13" i="68"/>
  <c r="P13" i="68"/>
  <c r="L13" i="68"/>
  <c r="F13" i="68"/>
  <c r="L12" i="68"/>
  <c r="F12" i="68"/>
  <c r="V11" i="68"/>
  <c r="P11" i="68"/>
  <c r="L11" i="68"/>
  <c r="F11" i="68"/>
  <c r="B11" i="68"/>
  <c r="W10" i="68"/>
  <c r="V10" i="68"/>
  <c r="P10" i="68"/>
  <c r="L10" i="68"/>
  <c r="F10" i="68"/>
  <c r="W9" i="68"/>
  <c r="W8" i="68"/>
  <c r="W7" i="68"/>
  <c r="W3" i="68"/>
  <c r="W6" i="68"/>
  <c r="W5" i="68"/>
  <c r="W2" i="68"/>
  <c r="I57" i="71"/>
  <c r="I55" i="71"/>
  <c r="F55" i="71"/>
  <c r="L54" i="71"/>
  <c r="I54" i="71"/>
  <c r="B37" i="71"/>
  <c r="B14" i="71"/>
  <c r="O12" i="71"/>
  <c r="B12" i="71"/>
  <c r="O10" i="71"/>
  <c r="L10" i="71"/>
  <c r="B10" i="71"/>
  <c r="O8" i="71"/>
  <c r="L8" i="71"/>
  <c r="I8" i="71"/>
  <c r="B8" i="71"/>
  <c r="O6" i="71"/>
  <c r="L6" i="71"/>
  <c r="I6" i="71"/>
  <c r="F6" i="71"/>
  <c r="B6" i="71"/>
  <c r="O5" i="71"/>
  <c r="L5" i="71"/>
  <c r="I5" i="71"/>
  <c r="F5" i="71"/>
  <c r="C5" i="71"/>
  <c r="B33" i="68" l="1"/>
  <c r="W32" i="68"/>
  <c r="B12" i="68"/>
  <c r="W11" i="68"/>
  <c r="W30" i="68"/>
  <c r="W29" i="68"/>
  <c r="B42" i="68"/>
  <c r="W41" i="68"/>
  <c r="B12" i="35"/>
  <c r="W11" i="35"/>
  <c r="B31" i="35"/>
  <c r="W30" i="35"/>
  <c r="B37" i="35"/>
  <c r="W37" i="35" s="1"/>
  <c r="W36" i="35"/>
  <c r="B40" i="35"/>
  <c r="W39" i="35"/>
  <c r="B34" i="68" l="1"/>
  <c r="W33" i="68"/>
  <c r="B41" i="35"/>
  <c r="W40" i="35"/>
  <c r="B32" i="35"/>
  <c r="W31" i="35"/>
  <c r="B13" i="35"/>
  <c r="W12" i="35"/>
  <c r="B43" i="68"/>
  <c r="W42" i="68"/>
  <c r="B13" i="68"/>
  <c r="W12" i="68"/>
  <c r="B35" i="68" l="1"/>
  <c r="W34" i="68"/>
  <c r="B14" i="68"/>
  <c r="B15" i="68" s="1"/>
  <c r="W13" i="68"/>
  <c r="B44" i="68"/>
  <c r="W43" i="68"/>
  <c r="B14" i="35"/>
  <c r="W13" i="35"/>
  <c r="B33" i="35"/>
  <c r="W33" i="35" s="1"/>
  <c r="W32" i="35"/>
  <c r="B42" i="35"/>
  <c r="W41" i="35"/>
  <c r="B36" i="68" l="1"/>
  <c r="W35" i="68"/>
  <c r="B43" i="35"/>
  <c r="W42" i="35"/>
  <c r="B15" i="35"/>
  <c r="W14" i="35"/>
  <c r="B45" i="68"/>
  <c r="W44" i="68"/>
  <c r="W14" i="68"/>
  <c r="B37" i="68" l="1"/>
  <c r="W37" i="68" s="1"/>
  <c r="W36" i="68"/>
  <c r="B16" i="68"/>
  <c r="W15" i="68"/>
  <c r="B46" i="68"/>
  <c r="B47" i="68" s="1"/>
  <c r="B48" i="68" s="1"/>
  <c r="B49" i="68" s="1"/>
  <c r="B50" i="68" s="1"/>
  <c r="B51" i="68" s="1"/>
  <c r="B52" i="68" s="1"/>
  <c r="B53" i="68" s="1"/>
  <c r="B54" i="68" s="1"/>
  <c r="B55" i="68" s="1"/>
  <c r="W45" i="68"/>
  <c r="B16" i="35"/>
  <c r="W15" i="35"/>
  <c r="B44" i="35"/>
  <c r="W43" i="35"/>
  <c r="B45" i="35" l="1"/>
  <c r="W44" i="35"/>
  <c r="B17" i="35"/>
  <c r="W16" i="35"/>
  <c r="W46" i="68"/>
  <c r="B17" i="68"/>
  <c r="W16" i="68"/>
  <c r="B18" i="68" l="1"/>
  <c r="B19" i="68" s="1"/>
  <c r="B20" i="68" s="1"/>
  <c r="B21" i="68" s="1"/>
  <c r="W17" i="68"/>
  <c r="W47" i="68"/>
  <c r="B18" i="35"/>
  <c r="W17" i="35"/>
  <c r="B46" i="35"/>
  <c r="W45" i="35"/>
  <c r="B47" i="35" l="1"/>
  <c r="W46" i="35"/>
  <c r="B19" i="35"/>
  <c r="W18" i="35"/>
  <c r="W48" i="68"/>
  <c r="W18" i="68"/>
  <c r="W19" i="68" l="1"/>
  <c r="W49" i="68"/>
  <c r="B20" i="35"/>
  <c r="W19" i="35"/>
  <c r="B48" i="35"/>
  <c r="W47" i="35"/>
  <c r="B49" i="35" l="1"/>
  <c r="W48" i="35"/>
  <c r="B21" i="35"/>
  <c r="W20" i="35"/>
  <c r="W50" i="68"/>
  <c r="W20" i="68"/>
  <c r="B22" i="68" l="1"/>
  <c r="B23" i="68" s="1"/>
  <c r="B24" i="68" s="1"/>
  <c r="W21" i="68"/>
  <c r="W51" i="68"/>
  <c r="B22" i="35"/>
  <c r="W21" i="35"/>
  <c r="B50" i="35"/>
  <c r="W49" i="35"/>
  <c r="W53" i="68" l="1"/>
  <c r="B51" i="35"/>
  <c r="W51" i="35" s="1"/>
  <c r="W50" i="35"/>
  <c r="B23" i="35"/>
  <c r="W23" i="35" s="1"/>
  <c r="W22" i="35"/>
  <c r="W52" i="68"/>
  <c r="W22" i="68"/>
  <c r="W24" i="68" l="1"/>
  <c r="W23" i="68"/>
  <c r="W54" i="68"/>
  <c r="B56" i="68" l="1"/>
  <c r="W56" i="68" s="1"/>
  <c r="W5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noriko</author>
  </authors>
  <commentList>
    <comment ref="C10" authorId="0" shapeId="0" xr:uid="{00000000-0006-0000-0900-000001000000}">
      <text>
        <r>
          <rPr>
            <b/>
            <sz val="16"/>
            <color indexed="10"/>
            <rFont val="BIZ UDPゴシック"/>
            <family val="3"/>
            <charset val="128"/>
          </rPr>
          <t>★D-1の予選1-3までの試合前に1分間練習を実施します。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noriko</author>
  </authors>
  <commentList>
    <comment ref="C10" authorId="0" shapeId="0" xr:uid="{00000000-0006-0000-0A00-000001000000}">
      <text>
        <r>
          <rPr>
            <b/>
            <sz val="16"/>
            <color indexed="10"/>
            <rFont val="BIZ UDPゴシック"/>
            <family val="3"/>
            <charset val="128"/>
          </rPr>
          <t>★D-1の予選1-3までの試合前に1分間練習を実施します。</t>
        </r>
      </text>
    </comment>
  </commentList>
</comments>
</file>

<file path=xl/sharedStrings.xml><?xml version="1.0" encoding="utf-8"?>
<sst xmlns="http://schemas.openxmlformats.org/spreadsheetml/2006/main" count="3358" uniqueCount="823">
  <si>
    <t>【　ドッジボールにおける新型コロナウイルス感染防止対策について　】</t>
  </si>
  <si>
    <t>2020/9/27　改定</t>
  </si>
  <si>
    <t>宮城県ドッジボール協会</t>
  </si>
  <si>
    <t>事務局　</t>
  </si>
  <si>
    <t>『　基本方針及び大会開催時の実施マニュアル　』</t>
  </si>
  <si>
    <t>　※ここでいう大会、イベントとは、プライベート大会、交流試合、合同練習会等を含みます。</t>
  </si>
  <si>
    <t>ＪＤＢＡのガイドラインに沿って実施マニュアルを遵守してください。</t>
  </si>
  <si>
    <t/>
  </si>
  <si>
    <t>《　基本方針　》</t>
  </si>
  <si>
    <t>　　スポーツイベントの再開に向けた感染拡大予防ガイドライン（令和２年５月１４日　公益財団法人
　日本スポーツ協会、公益財団法人日本障がい者スポーツ協会）に基づき、運営側と参加者が一体となって、
　でき得る限りの感染防止対策（競技特性上完全なる三密回避が困難な為）を施し、また、各個人が
　最大限予防対策を行い、安全に大会を進行する。なお、本方針、マニュアルは今後の情勢、状況に合わせて
　随時改訂するものとする。　</t>
  </si>
  <si>
    <t>★当面の間　２チーム以上のイベント開催の場合、基本方針、マニュアルに沿って実施してください。</t>
  </si>
  <si>
    <t>※※（主催者（使用会場）責任者が事務局へ参加チームの報告）</t>
  </si>
  <si>
    <t>《　主催者事前準備物　》</t>
  </si>
  <si>
    <t>　　以下の事前準備物の数量については、主催者が大会、交流試合等の規模に応じて判断する。
　「不織布マスク等」、「アルコール消毒液等」、「使いすて手袋等」、「石鹸（ハンドソープ等）」、
　「ペーパータオル等」、「飛沫防止のためのアクリル板、透明ビニールカーテン」など
　※上記準備物については、不足することも予想されるため、各自、準備対応することをお勧めします。</t>
  </si>
  <si>
    <t>《　募集・参加申し込みについて　》</t>
  </si>
  <si>
    <t>　　感染拡大の防止のため参加者は、以下の事項を遵守し開催すること。なお、これを遵守できない参加者
　については、他の参加者の安全を確保する等の関連から、参加の取り消しや途中退場を求めることがある。
　※最終的な開催、実施判断については、その際の情勢、政府、県または各自治体のイベント開催の方針、
　　　利用施設の利用　条件等に準じ、下記の事項等を厳守のうえ、実施するようお願いします。各事項の
　　　遵守、各事項の厳守、準備ができない場合は開催を見合わせて下さい。</t>
  </si>
  <si>
    <t>１．　開催時の遵守事項</t>
  </si>
  <si>
    <t>　開催にあたり、主催者側、参加する各チーム内全てにおいて『周知』『遵守』の徹底をお願いします。</t>
  </si>
  <si>
    <t>（１）　参加者全員の名簿を管理　（保管期間　１ケ月以上）</t>
  </si>
  <si>
    <t>　　・　主催者は全参加チーム関係及び運営スタッフ名簿を当日提出してもらい管理（別紙）すること。</t>
  </si>
  <si>
    <t>（２）（3）に該当する場合は主催者及び各チーム関係者が責任を持って、参加を見合わせて下さい。</t>
  </si>
  <si>
    <t>　　・　主催者関係（全スタッフ及び来賓等）</t>
  </si>
  <si>
    <t>　　・　チーム関係（保護者含む）</t>
  </si>
  <si>
    <t>　　・　フリーの観戦者については、定期的にアナウンスにより主催者側が把握、管理して下さい（氏名・連絡先等）</t>
  </si>
  <si>
    <r>
      <rPr>
        <sz val="12"/>
        <color theme="1"/>
        <rFont val="Meiryo UI"/>
        <family val="3"/>
        <charset val="128"/>
      </rPr>
      <t>（３）　</t>
    </r>
    <r>
      <rPr>
        <u/>
        <sz val="12"/>
        <color theme="1"/>
        <rFont val="Meiryo UI"/>
        <family val="3"/>
        <charset val="128"/>
      </rPr>
      <t>以下の事項に該当する場合は、自主的に参加を見合わせること。</t>
    </r>
    <r>
      <rPr>
        <sz val="12"/>
        <color theme="1"/>
        <rFont val="Meiryo UI"/>
        <family val="3"/>
        <charset val="128"/>
      </rPr>
      <t>　</t>
    </r>
  </si>
  <si>
    <t>　　①　体調がよくない場合（例：発熱・咳・咽頭通などの症状はある場合）</t>
  </si>
  <si>
    <t>　　②　同居家族や身辺な知人に感染が疑われる方がいる場合　</t>
  </si>
  <si>
    <r>
      <rPr>
        <sz val="12"/>
        <color theme="1"/>
        <rFont val="Meiryo UI"/>
        <family val="3"/>
        <charset val="128"/>
      </rPr>
      <t>　　③　</t>
    </r>
    <r>
      <rPr>
        <u/>
        <sz val="12"/>
        <color theme="1"/>
        <rFont val="Meiryo UI"/>
        <family val="3"/>
        <charset val="128"/>
      </rPr>
      <t xml:space="preserve">過去１４日以内に政府から入国制限、入国後の観察期間を必要とされている国、地域
</t>
    </r>
    <r>
      <rPr>
        <sz val="12"/>
        <color theme="1"/>
        <rFont val="Meiryo UI"/>
        <family val="3"/>
        <charset val="128"/>
      </rPr>
      <t>　　　　　</t>
    </r>
    <r>
      <rPr>
        <u/>
        <sz val="12"/>
        <color theme="1"/>
        <rFont val="Meiryo UI"/>
        <family val="3"/>
        <charset val="128"/>
      </rPr>
      <t>等への渡航又は当該従事者との濃厚接触がある場合</t>
    </r>
  </si>
  <si>
    <r>
      <rPr>
        <sz val="12"/>
        <color theme="1"/>
        <rFont val="Meiryo UI"/>
        <family val="3"/>
        <charset val="128"/>
      </rPr>
      <t>（４）　</t>
    </r>
    <r>
      <rPr>
        <u/>
        <sz val="12"/>
        <color theme="1"/>
        <rFont val="Meiryo UI"/>
        <family val="3"/>
        <charset val="128"/>
      </rPr>
      <t>参加者は全員マスクを持参し着用すること。</t>
    </r>
  </si>
  <si>
    <t>　　・　食事や、運動、試合中プレーをしている時（着用は参加者等の判断）以外は、必ず着用すること。　</t>
  </si>
  <si>
    <t>　　　　但し、熱中症等のリスクが高くなる場合もあるため、対策等を考慮し対応してください。</t>
  </si>
  <si>
    <r>
      <rPr>
        <sz val="12"/>
        <color theme="1"/>
        <rFont val="Meiryo UI"/>
        <family val="3"/>
        <charset val="128"/>
      </rPr>
      <t>（５）　</t>
    </r>
    <r>
      <rPr>
        <u/>
        <sz val="12"/>
        <color theme="1"/>
        <rFont val="Meiryo UI"/>
        <family val="3"/>
        <charset val="128"/>
      </rPr>
      <t>こまめな手洗い、アルコール等による手指消毒を実施すること。</t>
    </r>
  </si>
  <si>
    <r>
      <rPr>
        <sz val="12"/>
        <color theme="1"/>
        <rFont val="Meiryo UI"/>
        <family val="3"/>
        <charset val="128"/>
      </rPr>
      <t>（６）　</t>
    </r>
    <r>
      <rPr>
        <u/>
        <sz val="12"/>
        <color theme="1"/>
        <rFont val="Meiryo UI"/>
        <family val="3"/>
        <charset val="128"/>
      </rPr>
      <t>他の参加者、主催者スタッフ等との距離（できるだけ２ｍ以上）を確保するこ</t>
    </r>
    <r>
      <rPr>
        <sz val="12"/>
        <color theme="1"/>
        <rFont val="Meiryo UI"/>
        <family val="3"/>
        <charset val="128"/>
      </rPr>
      <t>と。</t>
    </r>
  </si>
  <si>
    <t>　　　　（　障がい者の誘導や介助を行う場合は除く　）</t>
  </si>
  <si>
    <r>
      <rPr>
        <sz val="12"/>
        <color theme="1"/>
        <rFont val="Meiryo UI"/>
        <family val="3"/>
        <charset val="128"/>
      </rPr>
      <t>（７）　</t>
    </r>
    <r>
      <rPr>
        <u/>
        <sz val="12"/>
        <color theme="1"/>
        <rFont val="Meiryo UI"/>
        <family val="3"/>
        <charset val="128"/>
      </rPr>
      <t>大きな声で会話、応援等をしないこと。</t>
    </r>
    <r>
      <rPr>
        <sz val="12"/>
        <color theme="1"/>
        <rFont val="Meiryo UI"/>
        <family val="3"/>
        <charset val="128"/>
      </rPr>
      <t>　</t>
    </r>
  </si>
  <si>
    <t>（８）　感染防止のために主催者が決めたその他の措置の遵守、主催者の指示に従うこと。</t>
  </si>
  <si>
    <r>
      <rPr>
        <sz val="12"/>
        <color theme="1"/>
        <rFont val="Meiryo UI"/>
        <family val="3"/>
        <charset val="128"/>
      </rPr>
      <t>（９）　</t>
    </r>
    <r>
      <rPr>
        <u/>
        <sz val="12"/>
        <color theme="1"/>
        <rFont val="Meiryo UI"/>
        <family val="3"/>
        <charset val="128"/>
      </rPr>
      <t xml:space="preserve">開催終了後２週間以内に新型コロナウイルス感染症を発症した場合は、開催主催者に対して
</t>
    </r>
    <r>
      <rPr>
        <sz val="12"/>
        <color theme="1"/>
        <rFont val="Meiryo UI"/>
        <family val="3"/>
        <charset val="128"/>
      </rPr>
      <t>　　　　　</t>
    </r>
    <r>
      <rPr>
        <u/>
        <sz val="12"/>
        <color theme="1"/>
        <rFont val="Meiryo UI"/>
        <family val="3"/>
        <charset val="128"/>
      </rPr>
      <t xml:space="preserve">速やかに濃厚接触者等報告すること。（チーム名、氏名等）
</t>
    </r>
    <r>
      <rPr>
        <sz val="12"/>
        <color theme="1"/>
        <rFont val="Meiryo UI"/>
        <family val="3"/>
        <charset val="128"/>
      </rPr>
      <t xml:space="preserve">　　　　　 </t>
    </r>
    <r>
      <rPr>
        <u/>
        <sz val="12"/>
        <color theme="1"/>
        <rFont val="Meiryo UI"/>
        <family val="3"/>
        <charset val="128"/>
      </rPr>
      <t xml:space="preserve">主催者は、協会事務局にも同様に報告し、大会等に参加した全チーム関係及び運営スタッフに
</t>
    </r>
    <r>
      <rPr>
        <sz val="12"/>
        <color theme="1"/>
        <rFont val="Meiryo UI"/>
        <family val="3"/>
        <charset val="128"/>
      </rPr>
      <t>　　　　　</t>
    </r>
    <r>
      <rPr>
        <u/>
        <sz val="12"/>
        <color theme="1"/>
        <rFont val="Meiryo UI"/>
        <family val="3"/>
        <charset val="128"/>
      </rPr>
      <t>速やかに報告して、『各自』保健所等関係各所の専門家の指示に従い対応して下さい。</t>
    </r>
  </si>
  <si>
    <t>２．　開催時の受付対応について</t>
  </si>
  <si>
    <t>　　　主催者は、大会当日の受付時に参加者が密になることへの防止や、安全に大会を開催・実施する
　　ため、以下に配慮して受付対応を行う。</t>
  </si>
  <si>
    <t>（１）　受付窓口には，手指消毒剤を設置すること。</t>
  </si>
  <si>
    <t>（２）　発熱や軽度であっても咳・咽頭痛などの症状がある人は入場，受付手続きをしない。　</t>
  </si>
  <si>
    <t>（３）　受付箇所はアクリル板、透明ビニールカーテンなどで、極力遮蔽すること。　</t>
  </si>
  <si>
    <t>（４）　受付手続き者が距離をおいて並べるように目印の設置等を行うこと。</t>
  </si>
  <si>
    <t>（５）　受付を行うスタッフには、マスクを着用必須とし、使いすて手袋等を着用させること。　</t>
  </si>
  <si>
    <t>（６）　参加チームは、以下のチェックを行い、参加者リスト提出と合わせて主催者に報告すること。（別紙）</t>
  </si>
  <si>
    <t>　　①　大会当日の体温（３７．5℃以上　平熱時に考慮し体温を判断）、体調確認（参加者全員）　</t>
  </si>
  <si>
    <t>　　②　大会前２週間における以下の事項の有無</t>
  </si>
  <si>
    <t>　　　　（ア）　平熱を超える発熱</t>
  </si>
  <si>
    <t>　　　　（イ）　咳，のどの痛みなど風邪の症状　</t>
  </si>
  <si>
    <t>　　　　（ウ）　だるさ（倦怠感）、息苦しさ（呼吸困難）</t>
  </si>
  <si>
    <t>　　　　（エ）　嗅覚や味覚の異常</t>
  </si>
  <si>
    <t>　　　　（オ）　体が重く感じる、疲れやすい等</t>
  </si>
  <si>
    <t>　　　　（カ）　新型コロナウイルス感染症陽性とされた者との濃厚接触の有無</t>
  </si>
  <si>
    <t>　　　　（キ）　同居家族や身近な知人に感染が疑われる方がいる場合</t>
  </si>
  <si>
    <t>　　　　（ク）　過去１４日以内に政府から入国制限，入国後の観察期間を必要とされている国、地域
　　　　　　　　　等への渡航又は当該従事者との濃厚接触がある場合</t>
  </si>
  <si>
    <t>　　　　（ケ）　過去１４日以内に県外の都道県（過去２週間で感染者が出ている都道府県）へ
　　　　　　　　　出張した方（選手父兄、大会・チーム関係者等）～同居家族を含む。　※　把握のみ</t>
  </si>
  <si>
    <t>３．　密閉の防止策について</t>
  </si>
  <si>
    <t>　　　換気の悪い密閉空間とならないよう、定期的に窓を開け外気を取り入れる等の換気を行うこと。
　　大会等スケジュール内に換気時間をもうけ実施する。</t>
  </si>
  <si>
    <t>　</t>
  </si>
  <si>
    <t>４．　観客席について</t>
  </si>
  <si>
    <r>
      <rPr>
        <sz val="12"/>
        <color theme="1"/>
        <rFont val="Meiryo UI"/>
        <family val="3"/>
        <charset val="128"/>
      </rPr>
      <t>　　　大会参加者・観客同士（応援時も）が３密な状態とならないよう、必要に応じ、あらかじめ観客席数
　　を減らすなどの対応をとる場合がある。観客席等の無い施設利用の際は、主催者側が事前に参加人数
　　等を把握し、密にならないよう配慮して指示、徹底をしてください。
　　　また、</t>
    </r>
    <r>
      <rPr>
        <u/>
        <sz val="12"/>
        <color theme="1"/>
        <rFont val="Meiryo UI"/>
        <family val="3"/>
        <charset val="128"/>
      </rPr>
      <t>大声での会話や声援（応援）はしない。</t>
    </r>
    <r>
      <rPr>
        <sz val="12"/>
        <color theme="1"/>
        <rFont val="Meiryo UI"/>
        <family val="3"/>
        <charset val="128"/>
      </rPr>
      <t>会話をする際にはマスクを着用すること。</t>
    </r>
  </si>
  <si>
    <t>５．　弁当配布・容器回収について</t>
  </si>
  <si>
    <t>　　当面主催者側でのお弁当等の斡旋を行わない。</t>
  </si>
  <si>
    <t>　昼食時の弁当配布及び回収を行う際は、以下に配慮して行う。　</t>
  </si>
  <si>
    <t>（１）　受付窓口には、手指消毒剤を設置すること。</t>
  </si>
  <si>
    <t>（２）　受付を行うスタッフには、マスク着用必須とし、極力使いすて手袋を着用させること。</t>
  </si>
  <si>
    <t>（３）　受付箇所はアクリル板，透明ビニールカーテンなどで極力遮蔽すること。</t>
  </si>
  <si>
    <t>（５）　弁当空き容器はビニール袋に入れて密閉して縛ること。　</t>
  </si>
  <si>
    <t>６．　飲食時の注意事項</t>
  </si>
  <si>
    <t>　　主催者側は飲食物を参加者に提供する際、以下に配慮し行うこと。　（アルコール消毒液等の設置）</t>
  </si>
  <si>
    <r>
      <rPr>
        <sz val="12"/>
        <color theme="1"/>
        <rFont val="Meiryo UI"/>
        <family val="3"/>
        <charset val="128"/>
      </rPr>
      <t>　①　</t>
    </r>
    <r>
      <rPr>
        <u/>
        <sz val="12"/>
        <color theme="1"/>
        <rFont val="Meiryo UI"/>
        <family val="3"/>
        <charset val="128"/>
      </rPr>
      <t>飲食物を手にする前に、手洗い及び手指消毒を行うこと。</t>
    </r>
  </si>
  <si>
    <t>　②　紙コップ等利用の際は、使用毎に使い捨てにし、再利用しないこと。</t>
  </si>
  <si>
    <t>　　　　各自ボトル等を利用し、個人で管理することを推奨します。</t>
  </si>
  <si>
    <t>７．　進行について</t>
  </si>
  <si>
    <t>　全体的なタイムスケジュールに余裕を持たせ進行してください。　</t>
  </si>
  <si>
    <t>　（　試合数増加より、感染防止を最優先　）</t>
  </si>
  <si>
    <t>（１）　開会式・閉会式　</t>
  </si>
  <si>
    <t>　　　挨拶及び連絡事項は、マイク等（飛沫感染を最大限に考慮）を用いて行い出来るだけ簡素化にし</t>
  </si>
  <si>
    <r>
      <rPr>
        <sz val="12"/>
        <color theme="1"/>
        <rFont val="Meiryo UI"/>
        <family val="3"/>
        <charset val="128"/>
      </rPr>
      <t>　　</t>
    </r>
    <r>
      <rPr>
        <u/>
        <sz val="12"/>
        <color theme="1"/>
        <rFont val="Meiryo UI"/>
        <family val="3"/>
        <charset val="128"/>
      </rPr>
      <t>選手及び関係者、保護者等は指定場所にて待機したまま伝達する。</t>
    </r>
  </si>
  <si>
    <t>　　　表彰式などは、参加者の密を避けるため、式典参加者の人数調整を行い簡略化にて対応</t>
  </si>
  <si>
    <t>　　（主催者の指示に従ってください）</t>
  </si>
  <si>
    <t>（２）　監督会議　</t>
  </si>
  <si>
    <t>　　　密を避けるため間隔を広く取り、必要に応じてマイク等にて伝達する。</t>
  </si>
  <si>
    <t>（３）　選手</t>
  </si>
  <si>
    <r>
      <rPr>
        <sz val="12"/>
        <color theme="1"/>
        <rFont val="Meiryo UI"/>
        <family val="3"/>
        <charset val="128"/>
      </rPr>
      <t>　　①　</t>
    </r>
    <r>
      <rPr>
        <u/>
        <sz val="12"/>
        <color theme="1"/>
        <rFont val="Meiryo UI"/>
        <family val="3"/>
        <charset val="128"/>
      </rPr>
      <t>選手はプレイ以外マスク着用。プレイ中のマスク着用は各自判断とし、個人用のマスク収容袋等で</t>
    </r>
  </si>
  <si>
    <r>
      <rPr>
        <sz val="12"/>
        <color theme="1"/>
        <rFont val="Meiryo UI"/>
        <family val="3"/>
        <charset val="128"/>
      </rPr>
      <t>　　　　　</t>
    </r>
    <r>
      <rPr>
        <u/>
        <sz val="12"/>
        <color theme="1"/>
        <rFont val="Meiryo UI"/>
        <family val="3"/>
        <charset val="128"/>
      </rPr>
      <t>管理し他の者が触れないように対策を行う。</t>
    </r>
  </si>
  <si>
    <t>　　　※　熱中症等リスクが高くなる事が予想されるため、状況に応じマスクの着用を判断、対応してください。</t>
  </si>
  <si>
    <r>
      <rPr>
        <sz val="12"/>
        <color theme="1"/>
        <rFont val="Meiryo UI"/>
        <family val="3"/>
        <charset val="128"/>
      </rPr>
      <t>　　②　</t>
    </r>
    <r>
      <rPr>
        <u/>
        <sz val="12"/>
        <color theme="1"/>
        <rFont val="Meiryo UI"/>
        <family val="3"/>
        <charset val="128"/>
      </rPr>
      <t>プレイ以外の不要な接触は避ける（円陣，ハイタッチなど）　</t>
    </r>
  </si>
  <si>
    <r>
      <rPr>
        <sz val="12"/>
        <color theme="1"/>
        <rFont val="Meiryo UI"/>
        <family val="3"/>
        <charset val="128"/>
      </rPr>
      <t>　　③　</t>
    </r>
    <r>
      <rPr>
        <u/>
        <sz val="12"/>
        <color theme="1"/>
        <rFont val="Meiryo UI"/>
        <family val="3"/>
        <charset val="128"/>
      </rPr>
      <t>試合中、飛沫予防のため大声での声掛けは避ける。　</t>
    </r>
  </si>
  <si>
    <r>
      <rPr>
        <sz val="12"/>
        <color theme="1"/>
        <rFont val="Meiryo UI"/>
        <family val="3"/>
        <charset val="128"/>
      </rPr>
      <t>　　④　</t>
    </r>
    <r>
      <rPr>
        <u/>
        <sz val="12"/>
        <color theme="1"/>
        <rFont val="Meiryo UI"/>
        <family val="3"/>
        <charset val="128"/>
      </rPr>
      <t>試合前及び試合終了後の手指消毒（手洗い）・うがいの徹底</t>
    </r>
  </si>
  <si>
    <t>　　　※　コート内に入る際全選手の手指消毒　退場時の手指消毒　（主催者側の指示に従ってください）</t>
  </si>
  <si>
    <t>（４）　チーム役員</t>
  </si>
  <si>
    <r>
      <rPr>
        <sz val="12"/>
        <color theme="1"/>
        <rFont val="Meiryo UI"/>
        <family val="3"/>
        <charset val="128"/>
      </rPr>
      <t>　　①　</t>
    </r>
    <r>
      <rPr>
        <u/>
        <sz val="12"/>
        <color theme="1"/>
        <rFont val="Meiryo UI"/>
        <family val="3"/>
        <charset val="128"/>
      </rPr>
      <t>常時マスク着用</t>
    </r>
  </si>
  <si>
    <r>
      <rPr>
        <sz val="12"/>
        <color theme="1"/>
        <rFont val="Meiryo UI"/>
        <family val="3"/>
        <charset val="128"/>
      </rPr>
      <t>　　②　</t>
    </r>
    <r>
      <rPr>
        <u/>
        <sz val="12"/>
        <color theme="1"/>
        <rFont val="Meiryo UI"/>
        <family val="3"/>
        <charset val="128"/>
      </rPr>
      <t>プレイ中の大声での指示禁止（飛沫防止）</t>
    </r>
  </si>
  <si>
    <r>
      <rPr>
        <sz val="12"/>
        <color theme="1"/>
        <rFont val="Meiryo UI"/>
        <family val="3"/>
        <charset val="128"/>
      </rPr>
      <t>　　③　</t>
    </r>
    <r>
      <rPr>
        <u/>
        <sz val="12"/>
        <color theme="1"/>
        <rFont val="Meiryo UI"/>
        <family val="3"/>
        <charset val="128"/>
      </rPr>
      <t>ミーティング等は極力手短に（３密防止を意識）</t>
    </r>
  </si>
  <si>
    <r>
      <rPr>
        <sz val="12"/>
        <color theme="1"/>
        <rFont val="Meiryo UI"/>
        <family val="3"/>
        <charset val="128"/>
      </rPr>
      <t>　　④　</t>
    </r>
    <r>
      <rPr>
        <u/>
        <sz val="12"/>
        <color theme="1"/>
        <rFont val="Meiryo UI"/>
        <family val="3"/>
        <charset val="128"/>
      </rPr>
      <t>入退場時の手指消毒（主催者側の指示に従ってください）</t>
    </r>
  </si>
  <si>
    <t>（５）　審判員　</t>
  </si>
  <si>
    <t>　　①　当日朝　主催者管理名簿にて報告　（主催者側の指示に従ってください）</t>
  </si>
  <si>
    <r>
      <rPr>
        <sz val="12"/>
        <color theme="1"/>
        <rFont val="Meiryo UI"/>
        <family val="3"/>
        <charset val="128"/>
      </rPr>
      <t>　　②　</t>
    </r>
    <r>
      <rPr>
        <sz val="12"/>
        <rFont val="Meiryo UI"/>
        <family val="3"/>
        <charset val="128"/>
      </rPr>
      <t>審判員は</t>
    </r>
    <r>
      <rPr>
        <sz val="12"/>
        <color theme="1"/>
        <rFont val="Meiryo UI"/>
        <family val="3"/>
        <charset val="128"/>
      </rPr>
      <t>基本マスクを着用。　マスク管理は各個人にて徹底して管理。</t>
    </r>
  </si>
  <si>
    <t>　　　※　熱中症対策等を考慮し着用については判断して下さい。　（競技委員長及び主催者の指示に従う。）</t>
  </si>
  <si>
    <r>
      <rPr>
        <sz val="12"/>
        <color theme="1"/>
        <rFont val="Meiryo UI"/>
        <family val="3"/>
        <charset val="128"/>
      </rPr>
      <t>　　　※　</t>
    </r>
    <r>
      <rPr>
        <sz val="12"/>
        <rFont val="Meiryo UI"/>
        <family val="3"/>
        <charset val="128"/>
      </rPr>
      <t>審判員は</t>
    </r>
    <r>
      <rPr>
        <sz val="12"/>
        <color theme="1"/>
        <rFont val="Meiryo UI"/>
        <family val="3"/>
        <charset val="128"/>
      </rPr>
      <t>電子ホイッスル等を使用　（無い場合は競技委員長及び主催者の指示に従う。）</t>
    </r>
  </si>
  <si>
    <t>　　③　主審は安全確認等人との接触が予測される為、極力接触を避けるよう工夫、対応すること。</t>
  </si>
  <si>
    <t>　　④　試合前後の手指消毒の徹底。　（オフィシャル・控え審判もこまめな消毒を実施）</t>
  </si>
  <si>
    <t>　　⑤　旗の消毒の徹底（個人用の持込可）</t>
  </si>
  <si>
    <t>　　⑥　昼食は極力時間を区切り分散させる。　（３密防止を意識）</t>
  </si>
  <si>
    <t>　　⑦　審判会議の開催も３密防止を意識した場所で実施。</t>
  </si>
  <si>
    <t>　　⑧　試合中は、極力笛・動作のみ。（やむを得ない場合は除く）　</t>
  </si>
  <si>
    <t>　　　※　安全確認，説明・報告等、飛沫に注意し工夫すること。（競技委員長及び主催者の指示に従う）</t>
  </si>
  <si>
    <t>　　⑨　控え審判等、待機時は、距離をとって待機する等、３密防止を意識する。　</t>
  </si>
  <si>
    <t>（６）　競技</t>
  </si>
  <si>
    <r>
      <rPr>
        <sz val="12"/>
        <color theme="1"/>
        <rFont val="Meiryo UI"/>
        <family val="3"/>
        <charset val="128"/>
      </rPr>
      <t>　①　</t>
    </r>
    <r>
      <rPr>
        <u/>
        <sz val="12"/>
        <color theme="1"/>
        <rFont val="Meiryo UI"/>
        <family val="3"/>
        <charset val="128"/>
      </rPr>
      <t>全試合セットアップ・その場で解散。</t>
    </r>
    <r>
      <rPr>
        <sz val="12"/>
        <color theme="1"/>
        <rFont val="Meiryo UI"/>
        <family val="3"/>
        <charset val="128"/>
      </rPr>
      <t>　</t>
    </r>
  </si>
  <si>
    <r>
      <rPr>
        <sz val="12"/>
        <color theme="1"/>
        <rFont val="Meiryo UI"/>
        <family val="3"/>
        <charset val="128"/>
      </rPr>
      <t>　②　</t>
    </r>
    <r>
      <rPr>
        <u/>
        <sz val="12"/>
        <color theme="1"/>
        <rFont val="Meiryo UI"/>
        <family val="3"/>
        <charset val="128"/>
      </rPr>
      <t>コート内での円陣など不要な接触を避ける。</t>
    </r>
    <r>
      <rPr>
        <sz val="12"/>
        <color theme="1"/>
        <rFont val="Meiryo UI"/>
        <family val="3"/>
        <charset val="128"/>
      </rPr>
      <t>　</t>
    </r>
  </si>
  <si>
    <r>
      <rPr>
        <sz val="12"/>
        <color theme="1"/>
        <rFont val="Meiryo UI"/>
        <family val="3"/>
        <charset val="128"/>
      </rPr>
      <t>　③　</t>
    </r>
    <r>
      <rPr>
        <u/>
        <sz val="12"/>
        <color theme="1"/>
        <rFont val="Meiryo UI"/>
        <family val="3"/>
        <charset val="128"/>
      </rPr>
      <t>ボールは毎試合消毒したものを使用する。</t>
    </r>
  </si>
  <si>
    <t>　　※　オフィシャル周辺の共有使用物の消毒を徹底、意識して実施すること。</t>
  </si>
  <si>
    <r>
      <rPr>
        <sz val="12"/>
        <color theme="1"/>
        <rFont val="Meiryo UI"/>
        <family val="3"/>
        <charset val="128"/>
      </rPr>
      <t>　④　</t>
    </r>
    <r>
      <rPr>
        <u/>
        <sz val="12"/>
        <color theme="1"/>
        <rFont val="Meiryo UI"/>
        <family val="3"/>
        <charset val="128"/>
      </rPr>
      <t>待機チームは、各チーム密防止に配慮し対応　（待機場所は該当チームのみ利用）</t>
    </r>
  </si>
  <si>
    <r>
      <rPr>
        <sz val="12"/>
        <color theme="1"/>
        <rFont val="Meiryo UI"/>
        <family val="3"/>
        <charset val="128"/>
      </rPr>
      <t>　⑤　</t>
    </r>
    <r>
      <rPr>
        <u/>
        <sz val="12"/>
        <color theme="1"/>
        <rFont val="Meiryo UI"/>
        <family val="3"/>
        <charset val="128"/>
      </rPr>
      <t>試合終了後の選手の入れ替えは一方通行。（極力接触を避ける）</t>
    </r>
  </si>
  <si>
    <t>　⑥　試合終了後は、毎回コートにモップをかける。　但し実施の判断は状況により主催者側で決める。</t>
  </si>
  <si>
    <t>　⑦　アリーナ　入退場場所に靴用の消毒施設を設置　但し実施の判断は状況により主催者側で決める。</t>
  </si>
  <si>
    <t>８．　その他について</t>
  </si>
  <si>
    <t>（１）　手洗い場所</t>
  </si>
  <si>
    <t>　　　主催者は、参加者が手洗いをこまめに行えるよう配慮し、定期的にアナウンスにより促すことを意識する</t>
  </si>
  <si>
    <t>　　　①　手洗い場所に石鹸（ハンドソープ等）を設置</t>
  </si>
  <si>
    <t>　　　②　ペーパータオル（使い捨て）等を用意　　※　設置については、規模に応じ主催者側で判断</t>
  </si>
  <si>
    <t>（２）　ゴミの廃棄・管理</t>
  </si>
  <si>
    <t>　　　各チーム、各自にて管理しますが、鼻水、唾液等ついたごみは、ビニール袋等に入れ密閉して管理・</t>
  </si>
  <si>
    <t>　　破棄してください。　主催者側も同様に対応し、手洗い、消毒の徹底をお願いします。</t>
  </si>
  <si>
    <t>（３）　消毒箇所</t>
  </si>
  <si>
    <t>　　　主催者側は複数触れると予想される部分の消毒を定期的に行う。（主催者側にて判断、実施）</t>
  </si>
  <si>
    <t>　　　（例）　出入りに使用するドアノブ等　手すり等　トイレ等</t>
  </si>
  <si>
    <t>（４）　衛生管理者の設定　　（大会規模により主催者側で判断して決めて下さい。）</t>
  </si>
  <si>
    <t>　　　チーム内に数名専属で選任して下さい。</t>
  </si>
  <si>
    <t>　　　《　主な内容　》</t>
  </si>
  <si>
    <t>　　　〇　チーム内の衛生管理　（チーム及び選手に帯同し、消毒・マスク等の管理）</t>
  </si>
  <si>
    <t>　　　〇　控えベンチ　隣接する手すり等　チームが主に触れると予想される部分の消毒</t>
  </si>
  <si>
    <t>　　　〇　チーム内の体調管理</t>
  </si>
  <si>
    <r>
      <rPr>
        <b/>
        <i/>
        <sz val="14"/>
        <color theme="1"/>
        <rFont val="Meiryo UI"/>
        <family val="3"/>
        <charset val="128"/>
      </rPr>
      <t>★</t>
    </r>
    <r>
      <rPr>
        <b/>
        <i/>
        <u/>
        <sz val="14"/>
        <color theme="1"/>
        <rFont val="Meiryo UI"/>
        <family val="3"/>
        <charset val="128"/>
      </rPr>
      <t xml:space="preserve">完全に「３密」を回避することが困難なことから、各自最大限に予防対策に努め、
</t>
    </r>
    <r>
      <rPr>
        <b/>
        <i/>
        <sz val="14"/>
        <color theme="1"/>
        <rFont val="Meiryo UI"/>
        <family val="3"/>
        <charset val="128"/>
      </rPr>
      <t>　　</t>
    </r>
    <r>
      <rPr>
        <b/>
        <i/>
        <u/>
        <sz val="14"/>
        <color theme="1"/>
        <rFont val="Meiryo UI"/>
        <family val="3"/>
        <charset val="128"/>
      </rPr>
      <t>感染リスクを抑えるよう工夫、対応をお願いいたします。</t>
    </r>
  </si>
  <si>
    <t>昼食・休憩時間割について</t>
  </si>
  <si>
    <t>チーム名</t>
  </si>
  <si>
    <t>昼食場所</t>
  </si>
  <si>
    <t>昼食時間</t>
  </si>
  <si>
    <t>休憩時間</t>
  </si>
  <si>
    <t>練習時間（Aコート使用）</t>
  </si>
  <si>
    <t>トーナメント開始</t>
  </si>
  <si>
    <t>Pchans</t>
  </si>
  <si>
    <t>審判控室</t>
  </si>
  <si>
    <t>～</t>
  </si>
  <si>
    <t>13：10　～</t>
  </si>
  <si>
    <t>荒町フェニックス</t>
  </si>
  <si>
    <t>ＴＲＹ-ＰＡＣ</t>
  </si>
  <si>
    <t>２Fロビー</t>
  </si>
  <si>
    <t>サンライズ</t>
  </si>
  <si>
    <t>松陵ヤンキーズ</t>
  </si>
  <si>
    <t>原小ファイターズ</t>
  </si>
  <si>
    <t>岩沼西ファイターズ</t>
  </si>
  <si>
    <t>館ジャングルー</t>
  </si>
  <si>
    <t>ブルーソウルズ</t>
  </si>
  <si>
    <t>※昼食時間は40分（食事）+休憩は観覧席にて（選手・役員・衛生管理者は１Fフロアー待機場所にて）</t>
  </si>
  <si>
    <t>※予選が早く終わるチームは待機時間が長くなりますが、ご理解、ご協力をお願い致します。</t>
  </si>
  <si>
    <t>※１Fフロアーでの飲食は禁止です。　休憩時の飲み物等は１F通路側を利用願います</t>
  </si>
  <si>
    <t>　　（常識の範囲内で簡単に済ませて下さい。※選手は役員、衛生管理者の指導のもとお願いします）</t>
  </si>
  <si>
    <t>審判控室及び２Fロビー利用後、必ず椅子、テーブル等の消毒をして下さい。</t>
  </si>
  <si>
    <t>試合の進行状況により利用時間は変動する可能性がありますが、スムーズな交代を行うため、早めの対応をお願い致します。</t>
  </si>
  <si>
    <t>（基本利用時間厳守、消毒を済ませる時間も含みます）</t>
  </si>
  <si>
    <t>日時　：</t>
  </si>
  <si>
    <t>会場　：</t>
  </si>
  <si>
    <t>主催　：</t>
  </si>
  <si>
    <t>後援　：</t>
  </si>
  <si>
    <t>日本ドッジボール協会</t>
  </si>
  <si>
    <t>宮城県レクリエーション協会</t>
  </si>
  <si>
    <t>優　勝</t>
  </si>
  <si>
    <t>塩二小ソニック</t>
  </si>
  <si>
    <t>・ロビー内でのミーティングは手短にお願いいたします。</t>
  </si>
  <si>
    <t>①</t>
  </si>
  <si>
    <t>TRY-PAC</t>
  </si>
  <si>
    <t>②</t>
  </si>
  <si>
    <t>A　コート</t>
  </si>
  <si>
    <t>③</t>
  </si>
  <si>
    <t>④</t>
  </si>
  <si>
    <t>⑤</t>
  </si>
  <si>
    <t>⑥</t>
  </si>
  <si>
    <t>⑦</t>
  </si>
  <si>
    <t>⑧</t>
  </si>
  <si>
    <t>⑨</t>
  </si>
  <si>
    <t>一期一会</t>
  </si>
  <si>
    <t>⑩</t>
  </si>
  <si>
    <t>■練習時間＆座席</t>
  </si>
  <si>
    <t>予選リーグ</t>
  </si>
  <si>
    <t>練習時間</t>
  </si>
  <si>
    <t>練習コート</t>
  </si>
  <si>
    <t>2F座席</t>
  </si>
  <si>
    <t>オープンの部</t>
  </si>
  <si>
    <t>チャレンジの部</t>
  </si>
  <si>
    <t>A</t>
  </si>
  <si>
    <t>松陵SHARK</t>
  </si>
  <si>
    <t>TRY-PAC Jr.</t>
  </si>
  <si>
    <t>B</t>
  </si>
  <si>
    <t>ブルーソウルズX</t>
  </si>
  <si>
    <t>原小ファイターズジュニア</t>
  </si>
  <si>
    <t>塩二小ビーンズ</t>
  </si>
  <si>
    <t>荒町エッグ’S</t>
  </si>
  <si>
    <t>岩沼フェニックス</t>
  </si>
  <si>
    <t>－</t>
  </si>
  <si>
    <t>荒町エッグ ’Ｓ</t>
  </si>
  <si>
    <t>館スカイファイターズ</t>
  </si>
  <si>
    <t>SSOK</t>
  </si>
  <si>
    <t>◎（Ｄ－１の部）　予選リーグ</t>
  </si>
  <si>
    <t>Ａリーグ</t>
  </si>
  <si>
    <t>勝</t>
  </si>
  <si>
    <t>-</t>
  </si>
  <si>
    <t>分</t>
  </si>
  <si>
    <t>負</t>
  </si>
  <si>
    <t>勝点</t>
  </si>
  <si>
    <t>内野人数</t>
  </si>
  <si>
    <t>順位</t>
  </si>
  <si>
    <t>自</t>
  </si>
  <si>
    <t>相</t>
  </si>
  <si>
    <t>Ｂリーグ</t>
  </si>
  <si>
    <t>Ｃリーグ</t>
  </si>
  <si>
    <t>Ａ５位</t>
  </si>
  <si>
    <t>Ｂ４位</t>
  </si>
  <si>
    <t>Ａ４位</t>
  </si>
  <si>
    <t>◎（チャレンジの部）　予選リーグ</t>
  </si>
  <si>
    <t>Ｄリーグ</t>
  </si>
  <si>
    <t>Ｅリーグ</t>
  </si>
  <si>
    <t>Ｆリーグ</t>
  </si>
  <si>
    <t>春の全国小学生ドッジボール選手権　宮城県大会 ／ タイムスケジュール（ABコート）</t>
  </si>
  <si>
    <t>コート設営7:00～／　開場7:15 ～　／　受付開始7：30～</t>
  </si>
  <si>
    <t>B　コート</t>
  </si>
  <si>
    <t>練習
各15分間</t>
  </si>
  <si>
    <t>審判会議（審判控室）</t>
  </si>
  <si>
    <t>監督会議・衛生管理者会議　（Aコートにて実施）</t>
  </si>
  <si>
    <t>開　会　式</t>
  </si>
  <si>
    <t>開始時刻</t>
  </si>
  <si>
    <t>　　　　　（左チーム）　　　審判席を背にしての左右で表示　　　　（右チーム）</t>
  </si>
  <si>
    <t>予選１</t>
  </si>
  <si>
    <t>×</t>
  </si>
  <si>
    <t>予選２</t>
  </si>
  <si>
    <t>Ｂ</t>
  </si>
  <si>
    <t>予選３</t>
  </si>
  <si>
    <t>休憩</t>
  </si>
  <si>
    <t>予選４</t>
  </si>
  <si>
    <t>予選５</t>
  </si>
  <si>
    <t>予選６</t>
  </si>
  <si>
    <t>予選７</t>
  </si>
  <si>
    <t>予選８</t>
  </si>
  <si>
    <t>休憩　&amp;　順位集計</t>
  </si>
  <si>
    <t>予選９</t>
  </si>
  <si>
    <t>Ｃ</t>
  </si>
  <si>
    <t>予選１０</t>
  </si>
  <si>
    <t>予選１１</t>
  </si>
  <si>
    <t>決ＴＡ①</t>
  </si>
  <si>
    <t>Ａ１位</t>
  </si>
  <si>
    <t>Ｃ２位</t>
  </si>
  <si>
    <t>決ＴＢ①</t>
  </si>
  <si>
    <t>Ｃ１位</t>
  </si>
  <si>
    <t>Ｂ１位</t>
  </si>
  <si>
    <t>決ＴＡ②</t>
  </si>
  <si>
    <t>Ａ２位</t>
  </si>
  <si>
    <t>Ｂ３位</t>
  </si>
  <si>
    <t>決ＴＢ②</t>
  </si>
  <si>
    <t>Ａ３位</t>
  </si>
  <si>
    <t>Ｂ２位</t>
  </si>
  <si>
    <t>準決ＴＡ③</t>
  </si>
  <si>
    <t>決ＴＡ
①勝者</t>
  </si>
  <si>
    <t>準決勝</t>
  </si>
  <si>
    <t>決ＴＢ
②勝者</t>
  </si>
  <si>
    <t>準決ＴＢ③</t>
  </si>
  <si>
    <t>決ＴＡ
②勝者</t>
  </si>
  <si>
    <t>決ＴＢ
①勝者</t>
  </si>
  <si>
    <t>D-1の部　決勝はＢコート使用</t>
  </si>
  <si>
    <t>休憩（５分）</t>
  </si>
  <si>
    <t>決勝</t>
  </si>
  <si>
    <t>準決ＴA③
勝者</t>
  </si>
  <si>
    <t>オープン決勝</t>
  </si>
  <si>
    <t>準決ＴＢ③
勝者</t>
  </si>
  <si>
    <t>チャレンジの部スタート</t>
  </si>
  <si>
    <t>Ｄ</t>
  </si>
  <si>
    <t>Ｅ</t>
  </si>
  <si>
    <t>Ｆ</t>
  </si>
  <si>
    <t>Ｇ</t>
  </si>
  <si>
    <t>Ｅ３位</t>
  </si>
  <si>
    <t>Ｇ２位</t>
  </si>
  <si>
    <t>Ｇ３位</t>
  </si>
  <si>
    <t>Ｄ２位</t>
  </si>
  <si>
    <t>Ｄ３位</t>
  </si>
  <si>
    <t>Ｆ２位</t>
  </si>
  <si>
    <t>Ｅ２位</t>
  </si>
  <si>
    <t>Ｆ３位</t>
  </si>
  <si>
    <t>決ＴＡ③</t>
  </si>
  <si>
    <t>Ｄ１位</t>
  </si>
  <si>
    <t>決ＴＡ①
勝者</t>
  </si>
  <si>
    <t>決ＴＢ③</t>
  </si>
  <si>
    <t>Ｆ１位</t>
  </si>
  <si>
    <t>決ＴＢ①
勝者</t>
  </si>
  <si>
    <t>決ＴＡ④</t>
  </si>
  <si>
    <t>決ＴＡ②
勝者</t>
  </si>
  <si>
    <t>Ｅ１位</t>
  </si>
  <si>
    <t>決ＴＢ④</t>
  </si>
  <si>
    <t>決ＴＢ②
勝者</t>
  </si>
  <si>
    <t>Ｇ１位</t>
  </si>
  <si>
    <t>休憩（5分）</t>
  </si>
  <si>
    <t>準決勝Ａ⑤</t>
  </si>
  <si>
    <t>決ＴＡ③
勝者</t>
  </si>
  <si>
    <t>決ＴＡ④
勝者</t>
  </si>
  <si>
    <t>準決勝Ｂ⑤</t>
  </si>
  <si>
    <t>決ＴＢ④
勝者</t>
  </si>
  <si>
    <t>決ＴＢ③
勝者</t>
  </si>
  <si>
    <t>チャレンジの部　決勝はＢコート使用</t>
  </si>
  <si>
    <t>チャレンジ決勝</t>
  </si>
  <si>
    <t>準決勝A⑤
勝者</t>
  </si>
  <si>
    <t>準決勝B⑤勝者</t>
  </si>
  <si>
    <t>閉会式・表彰式</t>
  </si>
  <si>
    <t>後かたづけ・会場整備</t>
  </si>
  <si>
    <r>
      <rPr>
        <b/>
        <sz val="16"/>
        <color rgb="FF000000"/>
        <rFont val="Meiryo UI"/>
        <family val="3"/>
        <charset val="128"/>
      </rPr>
      <t>※試合の進行により時間がずれる場合があります。　</t>
    </r>
    <r>
      <rPr>
        <b/>
        <sz val="16"/>
        <color rgb="FFFF0000"/>
        <rFont val="Meiryo UI"/>
        <family val="3"/>
        <charset val="128"/>
      </rPr>
      <t>★D-1の予選1-3までの試合前に1分間練習を実施します。</t>
    </r>
  </si>
  <si>
    <t>1set</t>
  </si>
  <si>
    <t>夏の全国小学生ドッジボール選手権　宮城県大会 ／ タイムスケジュール（ABコート）</t>
  </si>
  <si>
    <t>練習
40分間</t>
  </si>
  <si>
    <t>館ジャングルー　／　松陵ヤンキーズ　／　塩二小ソニック</t>
  </si>
  <si>
    <t>TRY-PAC　／　ブルーソウルズ</t>
  </si>
  <si>
    <t>原小ファイターズ　／　荒町フェニックス</t>
  </si>
  <si>
    <t>Pchans　／　岩沼西ファイターズ</t>
  </si>
  <si>
    <t>PchansRS</t>
  </si>
  <si>
    <t>予選１２</t>
  </si>
  <si>
    <r>
      <rPr>
        <b/>
        <sz val="18"/>
        <color rgb="FF000000"/>
        <rFont val="Meiryo UI"/>
        <family val="3"/>
        <charset val="128"/>
      </rPr>
      <t xml:space="preserve">【昼休憩】　★OP各リーグ3位以上のチームは昼休憩スタート
</t>
    </r>
    <r>
      <rPr>
        <sz val="18"/>
        <color rgb="FF000000"/>
        <rFont val="Meiryo UI"/>
        <family val="3"/>
        <charset val="128"/>
      </rPr>
      <t>予選結果次第で変更する場合があります。</t>
    </r>
  </si>
  <si>
    <t>予選１３</t>
  </si>
  <si>
    <t>予選１４</t>
  </si>
  <si>
    <t>11:40~
12:30</t>
  </si>
  <si>
    <t>昼休憩
★12:00～12:15　　Aリーグ予選1~3位チーム 練習時間
★12:15～12:30　C1位、C2位チーム　練習時間</t>
  </si>
  <si>
    <t>昼休憩
★12:00～12:15　　Bリーグ予選1~3位チーム 練習時間
★一期一会さんは 11:50入館、　12:15～12:30（Bコートで）練習時間。</t>
  </si>
  <si>
    <t>Ｄ４位</t>
  </si>
  <si>
    <t>決ＴＢ①勝者</t>
  </si>
  <si>
    <t>準決勝Ａ④</t>
  </si>
  <si>
    <t>準決勝Ｂ④</t>
  </si>
  <si>
    <t>準決勝A④
勝者</t>
  </si>
  <si>
    <t>準決勝B④勝者</t>
  </si>
  <si>
    <t>春の全国小学生ドッジボール選手権　宮城県大会 ／  「D-1の部」　決勝トーナメント表</t>
  </si>
  <si>
    <t>準決勝TＡ③</t>
  </si>
  <si>
    <t>準決勝TＢ③</t>
  </si>
  <si>
    <t>Ａ1位</t>
  </si>
  <si>
    <t>第31回　全国小学生ドッジボール選手権　宮城県大会</t>
  </si>
  <si>
    <t>決勝トーナメント</t>
  </si>
  <si>
    <t>決勝
A➆</t>
  </si>
  <si>
    <t>準決勝
A⑤</t>
  </si>
  <si>
    <t>準決勝
A⑥</t>
  </si>
  <si>
    <t>Ａ③</t>
  </si>
  <si>
    <t>Ａ①</t>
  </si>
  <si>
    <t>Ａ②</t>
  </si>
  <si>
    <t>Ａ④</t>
  </si>
  <si>
    <t>A1位</t>
  </si>
  <si>
    <t>巴2位</t>
  </si>
  <si>
    <t>A3位</t>
  </si>
  <si>
    <t>Ｂ2位</t>
  </si>
  <si>
    <t>A2位</t>
  </si>
  <si>
    <t>Ｂ3位</t>
  </si>
  <si>
    <t>巴1位</t>
  </si>
  <si>
    <t>Ｂ1位</t>
  </si>
  <si>
    <t>休憩（3分）</t>
    <phoneticPr fontId="94"/>
  </si>
  <si>
    <t>休憩　&amp;　順位集計</t>
    <phoneticPr fontId="94"/>
  </si>
  <si>
    <t>11:20~
12:10</t>
    <phoneticPr fontId="94"/>
  </si>
  <si>
    <r>
      <t xml:space="preserve">昼休憩
★11:30～11:45　　Bリーグ予選1~3位チーム 練習
★一期一会さんは 11:40入館、　11:55～12:10（Bコートで）練習
</t>
    </r>
    <r>
      <rPr>
        <sz val="16"/>
        <color rgb="FFFF0000"/>
        <rFont val="Meiryo UI"/>
        <family val="3"/>
        <charset val="128"/>
      </rPr>
      <t>（※練習時間、有無については、当日の進行状況により変更する場合があります。）</t>
    </r>
    <phoneticPr fontId="94"/>
  </si>
  <si>
    <r>
      <t xml:space="preserve">昼休憩
★11:30～11:45　　Aリーグ予選1~3位チーム 練習
★12:00～12:10　C1位、C2位チーム　練習
</t>
    </r>
    <r>
      <rPr>
        <sz val="16"/>
        <color rgb="FFFF0000"/>
        <rFont val="Meiryo UI"/>
        <family val="3"/>
        <charset val="128"/>
      </rPr>
      <t>（※練習時間、有無については、当日の進行状況により変更する場合があります。）</t>
    </r>
    <phoneticPr fontId="94"/>
  </si>
  <si>
    <t>ひがまつ　ブルーインパルス</t>
  </si>
  <si>
    <t>Cリーグ</t>
    <phoneticPr fontId="94"/>
  </si>
  <si>
    <t>Dリーグ</t>
    <phoneticPr fontId="94"/>
  </si>
  <si>
    <t>Eリーグ</t>
    <phoneticPr fontId="94"/>
  </si>
  <si>
    <t>館ジャングルー</t>
    <rPh sb="0" eb="1">
      <t>ヤカタ</t>
    </rPh>
    <phoneticPr fontId="3"/>
  </si>
  <si>
    <t>館スカイファイターズ</t>
    <rPh sb="0" eb="1">
      <t>ヤカタ</t>
    </rPh>
    <phoneticPr fontId="3"/>
  </si>
  <si>
    <t>岩沼タイガーズ</t>
    <rPh sb="0" eb="2">
      <t>イワヌマ</t>
    </rPh>
    <phoneticPr fontId="3"/>
  </si>
  <si>
    <t>Pchan Rise⤴</t>
  </si>
  <si>
    <t>TRY-PAC　Ｊｒ.</t>
  </si>
  <si>
    <t>原小ファイターズジュニア</t>
    <rPh sb="0" eb="2">
      <t>ハラショウ</t>
    </rPh>
    <phoneticPr fontId="3"/>
  </si>
  <si>
    <t>塩二小ビーンズ</t>
    <rPh sb="0" eb="3">
      <t>シオニショウ</t>
    </rPh>
    <phoneticPr fontId="3"/>
  </si>
  <si>
    <t>松陵SHARK</t>
    <rPh sb="0" eb="2">
      <t>ショウリョウ</t>
    </rPh>
    <phoneticPr fontId="3"/>
  </si>
  <si>
    <t>ひがまつブルードルフィンズ</t>
  </si>
  <si>
    <t>A</t>
    <phoneticPr fontId="94"/>
  </si>
  <si>
    <t>B</t>
    <phoneticPr fontId="94"/>
  </si>
  <si>
    <t>⑪</t>
  </si>
  <si>
    <t>Bリーグ</t>
    <phoneticPr fontId="94"/>
  </si>
  <si>
    <t>Ｂ４位</t>
    <phoneticPr fontId="94"/>
  </si>
  <si>
    <t>Ａ４位</t>
    <phoneticPr fontId="94"/>
  </si>
  <si>
    <t>優　勝</t>
    <rPh sb="0" eb="1">
      <t>ユウ</t>
    </rPh>
    <rPh sb="2" eb="3">
      <t>マサル</t>
    </rPh>
    <phoneticPr fontId="103"/>
  </si>
  <si>
    <t>決 勝　</t>
    <rPh sb="0" eb="1">
      <t>ケツ</t>
    </rPh>
    <rPh sb="2" eb="3">
      <t>マサル</t>
    </rPh>
    <phoneticPr fontId="103"/>
  </si>
  <si>
    <t>準決勝</t>
    <rPh sb="0" eb="1">
      <t>ジュン</t>
    </rPh>
    <rPh sb="1" eb="3">
      <t>ケッショウ</t>
    </rPh>
    <phoneticPr fontId="103"/>
  </si>
  <si>
    <t>春の全国小学生ドッジボール選手権　宮城県大会 　／　「チャレンジの部」 決勝トーナメント表</t>
    <phoneticPr fontId="95"/>
  </si>
  <si>
    <t>決</t>
    <rPh sb="0" eb="1">
      <t>ケツ</t>
    </rPh>
    <phoneticPr fontId="103"/>
  </si>
  <si>
    <t>決T</t>
    <rPh sb="0" eb="1">
      <t>ケツ</t>
    </rPh>
    <phoneticPr fontId="103"/>
  </si>
  <si>
    <t>C１位</t>
    <rPh sb="2" eb="3">
      <t>イ</t>
    </rPh>
    <phoneticPr fontId="95"/>
  </si>
  <si>
    <t>D４位</t>
    <rPh sb="2" eb="3">
      <t>イ</t>
    </rPh>
    <phoneticPr fontId="95"/>
  </si>
  <si>
    <t>E２位</t>
    <rPh sb="2" eb="3">
      <t>イ</t>
    </rPh>
    <phoneticPr fontId="95"/>
  </si>
  <si>
    <t>C３位</t>
    <rPh sb="2" eb="3">
      <t>イ</t>
    </rPh>
    <phoneticPr fontId="95"/>
  </si>
  <si>
    <t>D２位</t>
    <rPh sb="2" eb="3">
      <t>イ</t>
    </rPh>
    <phoneticPr fontId="95"/>
  </si>
  <si>
    <t>E１位</t>
    <rPh sb="2" eb="3">
      <t>イ</t>
    </rPh>
    <phoneticPr fontId="95"/>
  </si>
  <si>
    <t>C２位</t>
    <rPh sb="2" eb="3">
      <t>イ</t>
    </rPh>
    <phoneticPr fontId="95"/>
  </si>
  <si>
    <t>D３位</t>
    <rPh sb="2" eb="3">
      <t>イ</t>
    </rPh>
    <phoneticPr fontId="95"/>
  </si>
  <si>
    <t>E３位</t>
    <rPh sb="2" eb="3">
      <t>イ</t>
    </rPh>
    <phoneticPr fontId="95"/>
  </si>
  <si>
    <t>C４位</t>
    <rPh sb="2" eb="3">
      <t>イ</t>
    </rPh>
    <phoneticPr fontId="95"/>
  </si>
  <si>
    <t>D１位</t>
    <rPh sb="2" eb="3">
      <t>イ</t>
    </rPh>
    <phoneticPr fontId="95"/>
  </si>
  <si>
    <t>ひがまつ　ブルーインパルス</t>
    <phoneticPr fontId="94"/>
  </si>
  <si>
    <t>ブルーソウルズ　／　ひがまつ　ブルーインパルス</t>
    <phoneticPr fontId="94"/>
  </si>
  <si>
    <t>原小ファイターズ　／　荒町フェニックス　／　館ジャングルー</t>
    <rPh sb="0" eb="8">
      <t>ハラショウ</t>
    </rPh>
    <rPh sb="11" eb="19">
      <t>アラマチ</t>
    </rPh>
    <rPh sb="22" eb="29">
      <t>ヤ</t>
    </rPh>
    <phoneticPr fontId="94"/>
  </si>
  <si>
    <t>Pchans　／　岩沼西ファイターズ</t>
    <phoneticPr fontId="94"/>
  </si>
  <si>
    <t>塩二小ソニック　／　TRY-PAC　／　松陵ヤンキーズ</t>
    <rPh sb="0" eb="7">
      <t>シオニ</t>
    </rPh>
    <rPh sb="20" eb="27">
      <t>シ</t>
    </rPh>
    <phoneticPr fontId="94"/>
  </si>
  <si>
    <t>注　意　事　項　①</t>
    <phoneticPr fontId="94"/>
  </si>
  <si>
    <t>第34回春の全国小学生ドッジボール選手権　宮城県大会／予選リーグ勝敗表</t>
    <rPh sb="0" eb="1">
      <t>ダイ</t>
    </rPh>
    <rPh sb="3" eb="4">
      <t>カイ</t>
    </rPh>
    <phoneticPr fontId="94"/>
  </si>
  <si>
    <t>勝</t>
    <rPh sb="0" eb="1">
      <t>カ</t>
    </rPh>
    <phoneticPr fontId="103"/>
  </si>
  <si>
    <t>-</t>
    <phoneticPr fontId="103"/>
  </si>
  <si>
    <t>分</t>
    <rPh sb="0" eb="1">
      <t>ワ</t>
    </rPh>
    <phoneticPr fontId="103"/>
  </si>
  <si>
    <t>負</t>
    <rPh sb="0" eb="1">
      <t>マ</t>
    </rPh>
    <phoneticPr fontId="103"/>
  </si>
  <si>
    <t>勝点</t>
    <rPh sb="0" eb="1">
      <t>カチ</t>
    </rPh>
    <rPh sb="1" eb="2">
      <t>テン</t>
    </rPh>
    <phoneticPr fontId="103"/>
  </si>
  <si>
    <t>内野人数</t>
    <rPh sb="0" eb="2">
      <t>ナイヤ</t>
    </rPh>
    <rPh sb="2" eb="4">
      <t>ニンズウ</t>
    </rPh>
    <phoneticPr fontId="103"/>
  </si>
  <si>
    <t>順位</t>
    <rPh sb="0" eb="2">
      <t>ジュンイ</t>
    </rPh>
    <phoneticPr fontId="103"/>
  </si>
  <si>
    <t>自</t>
    <rPh sb="0" eb="1">
      <t>ジ</t>
    </rPh>
    <phoneticPr fontId="103"/>
  </si>
  <si>
    <t>相</t>
    <rPh sb="0" eb="1">
      <t>アイ</t>
    </rPh>
    <phoneticPr fontId="103"/>
  </si>
  <si>
    <t>Ｃリーグ</t>
    <phoneticPr fontId="103"/>
  </si>
  <si>
    <t>Ｃリーグ</t>
    <phoneticPr fontId="95"/>
  </si>
  <si>
    <t>Ｄリーグ</t>
    <phoneticPr fontId="95"/>
  </si>
  <si>
    <t>Ｄリーグ</t>
    <phoneticPr fontId="103"/>
  </si>
  <si>
    <t>審判会議（審判控室）</t>
    <phoneticPr fontId="103"/>
  </si>
  <si>
    <t>監督会議・衛生管理者会議　</t>
    <phoneticPr fontId="95"/>
  </si>
  <si>
    <t>開　会　式</t>
    <rPh sb="0" eb="1">
      <t>カイ</t>
    </rPh>
    <rPh sb="2" eb="3">
      <t>カイ</t>
    </rPh>
    <rPh sb="4" eb="5">
      <t>シキ</t>
    </rPh>
    <phoneticPr fontId="103"/>
  </si>
  <si>
    <t>開始時刻</t>
    <rPh sb="0" eb="2">
      <t>カイシ</t>
    </rPh>
    <rPh sb="2" eb="4">
      <t>ジコク</t>
    </rPh>
    <phoneticPr fontId="103"/>
  </si>
  <si>
    <t>　　　　　（左チーム）　　　審判席を背にしての左右で表示　　　　（右チーム）</t>
    <rPh sb="6" eb="7">
      <t>ヒダリ</t>
    </rPh>
    <rPh sb="14" eb="16">
      <t>シンパン</t>
    </rPh>
    <rPh sb="16" eb="17">
      <t>セキ</t>
    </rPh>
    <rPh sb="18" eb="19">
      <t>セ</t>
    </rPh>
    <rPh sb="23" eb="24">
      <t>ヒダリ</t>
    </rPh>
    <rPh sb="24" eb="25">
      <t>ミギ</t>
    </rPh>
    <rPh sb="26" eb="28">
      <t>ヒョウジ</t>
    </rPh>
    <rPh sb="33" eb="34">
      <t>ミギ</t>
    </rPh>
    <phoneticPr fontId="103"/>
  </si>
  <si>
    <t>予選２</t>
    <rPh sb="0" eb="2">
      <t>ヨセン</t>
    </rPh>
    <phoneticPr fontId="103"/>
  </si>
  <si>
    <t>予選３</t>
    <rPh sb="0" eb="2">
      <t>ヨセン</t>
    </rPh>
    <phoneticPr fontId="103"/>
  </si>
  <si>
    <t>予選４</t>
    <rPh sb="0" eb="2">
      <t>ヨセン</t>
    </rPh>
    <phoneticPr fontId="103"/>
  </si>
  <si>
    <t>予選５</t>
    <rPh sb="0" eb="2">
      <t>ヨセン</t>
    </rPh>
    <phoneticPr fontId="103"/>
  </si>
  <si>
    <t>予選６</t>
    <rPh sb="0" eb="2">
      <t>ヨセン</t>
    </rPh>
    <phoneticPr fontId="103"/>
  </si>
  <si>
    <t>予選７</t>
    <rPh sb="0" eb="2">
      <t>ヨセン</t>
    </rPh>
    <phoneticPr fontId="103"/>
  </si>
  <si>
    <t>予選８</t>
    <rPh sb="0" eb="2">
      <t>ヨセン</t>
    </rPh>
    <phoneticPr fontId="103"/>
  </si>
  <si>
    <t>予選９</t>
    <rPh sb="0" eb="2">
      <t>ヨセン</t>
    </rPh>
    <phoneticPr fontId="103"/>
  </si>
  <si>
    <t>予選１０</t>
    <rPh sb="0" eb="2">
      <t>ヨセン</t>
    </rPh>
    <phoneticPr fontId="103"/>
  </si>
  <si>
    <t>決ＴＡ①</t>
    <rPh sb="0" eb="1">
      <t>ケツ</t>
    </rPh>
    <phoneticPr fontId="108"/>
  </si>
  <si>
    <t>決ＴＢ①</t>
    <rPh sb="0" eb="1">
      <t>ケツ</t>
    </rPh>
    <phoneticPr fontId="108"/>
  </si>
  <si>
    <t>決ＴＡ②</t>
    <rPh sb="0" eb="1">
      <t>ケツ</t>
    </rPh>
    <phoneticPr fontId="108"/>
  </si>
  <si>
    <t>決ＴＢ②</t>
    <rPh sb="0" eb="1">
      <t>ケツ</t>
    </rPh>
    <phoneticPr fontId="108"/>
  </si>
  <si>
    <t>決ＴＢ③</t>
    <rPh sb="0" eb="1">
      <t>ケツ</t>
    </rPh>
    <phoneticPr fontId="108"/>
  </si>
  <si>
    <t>決ＴＡ③</t>
    <rPh sb="0" eb="1">
      <t>ケツ</t>
    </rPh>
    <phoneticPr fontId="108"/>
  </si>
  <si>
    <t>決ＴＢ④</t>
    <rPh sb="0" eb="1">
      <t>ケツ</t>
    </rPh>
    <phoneticPr fontId="108"/>
  </si>
  <si>
    <t>決ＴＡ④</t>
    <rPh sb="0" eb="1">
      <t>ケツ</t>
    </rPh>
    <phoneticPr fontId="108"/>
  </si>
  <si>
    <t>決ＴＢ①勝者</t>
    <rPh sb="0" eb="1">
      <t>ケツ</t>
    </rPh>
    <rPh sb="4" eb="6">
      <t>ショウシャ</t>
    </rPh>
    <phoneticPr fontId="108"/>
  </si>
  <si>
    <t>決ＴＢ⑤</t>
    <rPh sb="0" eb="1">
      <t>ケツ</t>
    </rPh>
    <phoneticPr fontId="108"/>
  </si>
  <si>
    <t>決ＴＡ②勝者</t>
    <rPh sb="0" eb="1">
      <t>ケツ</t>
    </rPh>
    <rPh sb="4" eb="6">
      <t>ショウシャ</t>
    </rPh>
    <phoneticPr fontId="108"/>
  </si>
  <si>
    <t>決ＴＡ⑤</t>
    <rPh sb="0" eb="1">
      <t>ケツ</t>
    </rPh>
    <phoneticPr fontId="108"/>
  </si>
  <si>
    <t>決ＴＡ④勝者</t>
    <rPh sb="0" eb="1">
      <t>ケツ</t>
    </rPh>
    <rPh sb="4" eb="6">
      <t>ショウシャ</t>
    </rPh>
    <phoneticPr fontId="108"/>
  </si>
  <si>
    <t>決ＴＢ⑤勝者</t>
    <rPh sb="0" eb="1">
      <t>ケツ</t>
    </rPh>
    <rPh sb="4" eb="6">
      <t>ショウシャ</t>
    </rPh>
    <phoneticPr fontId="108"/>
  </si>
  <si>
    <t>予選１１</t>
    <rPh sb="0" eb="2">
      <t>ヨセン</t>
    </rPh>
    <phoneticPr fontId="103"/>
  </si>
  <si>
    <t>予選１２</t>
    <rPh sb="0" eb="2">
      <t>ヨセン</t>
    </rPh>
    <phoneticPr fontId="103"/>
  </si>
  <si>
    <t>予選１３</t>
    <rPh sb="0" eb="2">
      <t>ヨセン</t>
    </rPh>
    <phoneticPr fontId="103"/>
  </si>
  <si>
    <t>予選１４</t>
    <rPh sb="0" eb="2">
      <t>ヨセン</t>
    </rPh>
    <phoneticPr fontId="103"/>
  </si>
  <si>
    <t>予選１５</t>
    <rPh sb="0" eb="2">
      <t>ヨセン</t>
    </rPh>
    <phoneticPr fontId="103"/>
  </si>
  <si>
    <t>予選１６</t>
    <rPh sb="0" eb="2">
      <t>ヨセン</t>
    </rPh>
    <phoneticPr fontId="103"/>
  </si>
  <si>
    <t>予選１７</t>
    <rPh sb="0" eb="2">
      <t>ヨセン</t>
    </rPh>
    <phoneticPr fontId="103"/>
  </si>
  <si>
    <t>予選１８</t>
    <rPh sb="0" eb="2">
      <t>ヨセン</t>
    </rPh>
    <phoneticPr fontId="103"/>
  </si>
  <si>
    <t>決ＴＡ⑥</t>
    <rPh sb="0" eb="1">
      <t>ケツ</t>
    </rPh>
    <phoneticPr fontId="108"/>
  </si>
  <si>
    <t>決ＴＡ➆</t>
    <rPh sb="0" eb="1">
      <t>ケツ</t>
    </rPh>
    <phoneticPr fontId="108"/>
  </si>
  <si>
    <t>決ＴＢ⑥</t>
    <rPh sb="0" eb="1">
      <t>ケツ</t>
    </rPh>
    <phoneticPr fontId="108"/>
  </si>
  <si>
    <t>決ＴＡ⑧</t>
    <rPh sb="0" eb="1">
      <t>ケツ</t>
    </rPh>
    <phoneticPr fontId="108"/>
  </si>
  <si>
    <t>決ＴＢ➆</t>
    <rPh sb="0" eb="1">
      <t>ケツ</t>
    </rPh>
    <phoneticPr fontId="108"/>
  </si>
  <si>
    <t>決ＴＡ⑥勝者</t>
    <rPh sb="0" eb="1">
      <t>ケツ</t>
    </rPh>
    <rPh sb="4" eb="6">
      <t>ショウシャ</t>
    </rPh>
    <phoneticPr fontId="108"/>
  </si>
  <si>
    <t>決ＴＡ⑨</t>
    <rPh sb="0" eb="1">
      <t>ケツ</t>
    </rPh>
    <phoneticPr fontId="108"/>
  </si>
  <si>
    <t>決ＴＢ⑧</t>
    <rPh sb="0" eb="1">
      <t>ケツ</t>
    </rPh>
    <phoneticPr fontId="108"/>
  </si>
  <si>
    <t>決ＴＢ⑥勝者</t>
    <rPh sb="0" eb="1">
      <t>ケツ</t>
    </rPh>
    <rPh sb="4" eb="6">
      <t>ショウシャ</t>
    </rPh>
    <phoneticPr fontId="108"/>
  </si>
  <si>
    <t>決ＴＡ⑩</t>
    <rPh sb="0" eb="1">
      <t>ケツ</t>
    </rPh>
    <phoneticPr fontId="108"/>
  </si>
  <si>
    <t>決ＴＡ⑧勝者</t>
    <rPh sb="0" eb="1">
      <t>ケツ</t>
    </rPh>
    <rPh sb="4" eb="6">
      <t>ショウシャ</t>
    </rPh>
    <phoneticPr fontId="108"/>
  </si>
  <si>
    <t>決ＴＢ➆勝者</t>
    <rPh sb="0" eb="1">
      <t>ケツ</t>
    </rPh>
    <rPh sb="4" eb="6">
      <t>ショウシャ</t>
    </rPh>
    <phoneticPr fontId="108"/>
  </si>
  <si>
    <t>決ＴＢ⑨</t>
    <rPh sb="0" eb="1">
      <t>ケツ</t>
    </rPh>
    <phoneticPr fontId="108"/>
  </si>
  <si>
    <t>決ＴＡ⑨勝者</t>
    <rPh sb="0" eb="1">
      <t>ケツ</t>
    </rPh>
    <rPh sb="4" eb="6">
      <t>ショウシャ</t>
    </rPh>
    <phoneticPr fontId="108"/>
  </si>
  <si>
    <t>決ＴＢ⑧勝者</t>
    <rPh sb="0" eb="1">
      <t>ケツ</t>
    </rPh>
    <rPh sb="4" eb="6">
      <t>ショウシャ</t>
    </rPh>
    <phoneticPr fontId="108"/>
  </si>
  <si>
    <t>決ＴＡ⑩勝者</t>
    <rPh sb="0" eb="1">
      <t>ケツ</t>
    </rPh>
    <rPh sb="4" eb="6">
      <t>ショウシャ</t>
    </rPh>
    <phoneticPr fontId="108"/>
  </si>
  <si>
    <t>閉会式・表彰式</t>
    <rPh sb="0" eb="3">
      <t>ヘイカイシキ</t>
    </rPh>
    <rPh sb="4" eb="6">
      <t>ヒョウショウ</t>
    </rPh>
    <rPh sb="6" eb="7">
      <t>シキ</t>
    </rPh>
    <phoneticPr fontId="103"/>
  </si>
  <si>
    <t>後かたづけ・会場整備・17時完全撤収</t>
    <rPh sb="0" eb="1">
      <t>アト</t>
    </rPh>
    <rPh sb="6" eb="8">
      <t>カイジョウ</t>
    </rPh>
    <rPh sb="8" eb="10">
      <t>セイビ</t>
    </rPh>
    <rPh sb="13" eb="14">
      <t>ジ</t>
    </rPh>
    <rPh sb="14" eb="16">
      <t>カンゼン</t>
    </rPh>
    <rPh sb="16" eb="18">
      <t>テッシュウ</t>
    </rPh>
    <phoneticPr fontId="103"/>
  </si>
  <si>
    <t>※試合の進行により時間がずれる場合があります。</t>
    <rPh sb="1" eb="3">
      <t>シアイ</t>
    </rPh>
    <rPh sb="4" eb="6">
      <t>シンコウ</t>
    </rPh>
    <rPh sb="9" eb="11">
      <t>ジカン</t>
    </rPh>
    <rPh sb="15" eb="17">
      <t>バアイ</t>
    </rPh>
    <phoneticPr fontId="103"/>
  </si>
  <si>
    <t>休憩</t>
    <rPh sb="0" eb="2">
      <t>キュウケイ</t>
    </rPh>
    <phoneticPr fontId="108"/>
  </si>
  <si>
    <t>Ａ１位</t>
    <rPh sb="2" eb="3">
      <t>イ</t>
    </rPh>
    <phoneticPr fontId="95"/>
  </si>
  <si>
    <t>Ｂ４位</t>
    <rPh sb="2" eb="3">
      <t>イ</t>
    </rPh>
    <phoneticPr fontId="95"/>
  </si>
  <si>
    <t>Ａ３位</t>
    <rPh sb="2" eb="3">
      <t>イ</t>
    </rPh>
    <phoneticPr fontId="95"/>
  </si>
  <si>
    <t>Ｂ２位</t>
    <rPh sb="2" eb="3">
      <t>イ</t>
    </rPh>
    <phoneticPr fontId="95"/>
  </si>
  <si>
    <t>Ａ２位</t>
    <rPh sb="2" eb="3">
      <t>イ</t>
    </rPh>
    <phoneticPr fontId="95"/>
  </si>
  <si>
    <t>Ｂ３位</t>
    <rPh sb="2" eb="3">
      <t>イ</t>
    </rPh>
    <phoneticPr fontId="95"/>
  </si>
  <si>
    <t>Ａ４位</t>
    <rPh sb="2" eb="3">
      <t>イ</t>
    </rPh>
    <phoneticPr fontId="95"/>
  </si>
  <si>
    <t>Ｃ１位</t>
    <rPh sb="2" eb="3">
      <t>イ</t>
    </rPh>
    <phoneticPr fontId="95"/>
  </si>
  <si>
    <t>Ｄ２位</t>
    <rPh sb="2" eb="3">
      <t>イ</t>
    </rPh>
    <phoneticPr fontId="95"/>
  </si>
  <si>
    <t>Ｃ３位</t>
    <rPh sb="2" eb="3">
      <t>イ</t>
    </rPh>
    <phoneticPr fontId="95"/>
  </si>
  <si>
    <t>Ｃ２位</t>
    <rPh sb="2" eb="3">
      <t>イ</t>
    </rPh>
    <phoneticPr fontId="95"/>
  </si>
  <si>
    <t>Ｄ３位</t>
    <rPh sb="2" eb="3">
      <t>イ</t>
    </rPh>
    <phoneticPr fontId="95"/>
  </si>
  <si>
    <t>Ｄ１位</t>
    <rPh sb="2" eb="3">
      <t>イ</t>
    </rPh>
    <phoneticPr fontId="95"/>
  </si>
  <si>
    <t>・今大会、衛生管理者（各チーム2名）の選出を必ずお願い致します。</t>
  </si>
  <si>
    <t>※　出来るだけ試合に間に合うよう調整し、間に合わない場合は各コート責任者へ報告願います。</t>
    <rPh sb="37" eb="39">
      <t>ホウコク</t>
    </rPh>
    <rPh sb="39" eb="40">
      <t>ネガ</t>
    </rPh>
    <phoneticPr fontId="93"/>
  </si>
  <si>
    <t>※　3セットの対戦チームに限りアリーナ出口付近に飲料の準備を許可します。</t>
    <rPh sb="7" eb="9">
      <t>タイセン</t>
    </rPh>
    <rPh sb="13" eb="14">
      <t>カギ</t>
    </rPh>
    <rPh sb="19" eb="21">
      <t>デグチ</t>
    </rPh>
    <rPh sb="21" eb="23">
      <t>フキン</t>
    </rPh>
    <rPh sb="24" eb="26">
      <t>インリョウ</t>
    </rPh>
    <rPh sb="27" eb="29">
      <t>ジュンビ</t>
    </rPh>
    <rPh sb="30" eb="32">
      <t>キョカ</t>
    </rPh>
    <phoneticPr fontId="74"/>
  </si>
  <si>
    <t>・各チーム毎、休憩は指定座席に限り利用して下さい。</t>
    <rPh sb="1" eb="2">
      <t>カク</t>
    </rPh>
    <rPh sb="7" eb="9">
      <t>キュウケイ</t>
    </rPh>
    <rPh sb="10" eb="12">
      <t>シテイ</t>
    </rPh>
    <rPh sb="12" eb="14">
      <t>ザセキ</t>
    </rPh>
    <rPh sb="15" eb="16">
      <t>カギ</t>
    </rPh>
    <rPh sb="17" eb="19">
      <t>リヨウ</t>
    </rPh>
    <rPh sb="21" eb="22">
      <t>クダ</t>
    </rPh>
    <phoneticPr fontId="96"/>
  </si>
  <si>
    <t>※　観客席以外の飲食は基本禁止。</t>
    <rPh sb="2" eb="5">
      <t>カンキャクセキ</t>
    </rPh>
    <rPh sb="5" eb="7">
      <t>イガイ</t>
    </rPh>
    <rPh sb="11" eb="13">
      <t>キホン</t>
    </rPh>
    <phoneticPr fontId="96"/>
  </si>
  <si>
    <t>・昼食・休憩は各指定座席にてタイムスケジュール及び試合進行を考慮しながら各チーム毎に対応して下さい。</t>
    <rPh sb="7" eb="8">
      <t>カク</t>
    </rPh>
    <rPh sb="10" eb="12">
      <t>ザセキ</t>
    </rPh>
    <rPh sb="27" eb="29">
      <t>シンコウ</t>
    </rPh>
    <rPh sb="36" eb="37">
      <t>カク</t>
    </rPh>
    <rPh sb="40" eb="41">
      <t>ゴト</t>
    </rPh>
    <rPh sb="42" eb="44">
      <t>タイオウ</t>
    </rPh>
    <rPh sb="46" eb="47">
      <t>クダ</t>
    </rPh>
    <phoneticPr fontId="74"/>
  </si>
  <si>
    <t>※　『昼食』は指定座席に限り許可をいただいておりますが、感染拡大防止の観点からビニールシート等での</t>
    <rPh sb="3" eb="5">
      <t>チュウショク</t>
    </rPh>
    <rPh sb="7" eb="11">
      <t>シテイザセキ</t>
    </rPh>
    <rPh sb="12" eb="13">
      <t>カギ</t>
    </rPh>
    <rPh sb="14" eb="16">
      <t>キョカ</t>
    </rPh>
    <rPh sb="28" eb="30">
      <t>カンセン</t>
    </rPh>
    <rPh sb="30" eb="32">
      <t>カクダイ</t>
    </rPh>
    <rPh sb="32" eb="34">
      <t>ボウシ</t>
    </rPh>
    <rPh sb="35" eb="37">
      <t>カンテン</t>
    </rPh>
    <rPh sb="46" eb="47">
      <t>トウ</t>
    </rPh>
    <phoneticPr fontId="74"/>
  </si>
  <si>
    <t>　　1F・2Fロビーの場所取りは禁止といたします。</t>
    <rPh sb="11" eb="14">
      <t>バショト</t>
    </rPh>
    <rPh sb="16" eb="18">
      <t>キンシ</t>
    </rPh>
    <phoneticPr fontId="74"/>
  </si>
  <si>
    <r>
      <t>・</t>
    </r>
    <r>
      <rPr>
        <b/>
        <sz val="12"/>
        <color theme="1"/>
        <rFont val="Meiryo UI"/>
        <family val="3"/>
        <charset val="128"/>
      </rPr>
      <t>応援時に飲料及び菓子類がアリーナに落ちる事例がありました。　注意、指導を徹底してください。</t>
    </r>
    <rPh sb="1" eb="4">
      <t>オウエンジ</t>
    </rPh>
    <rPh sb="5" eb="7">
      <t>インリョウ</t>
    </rPh>
    <rPh sb="7" eb="8">
      <t>オヨ</t>
    </rPh>
    <rPh sb="9" eb="12">
      <t>カシルイ</t>
    </rPh>
    <rPh sb="18" eb="19">
      <t>オ</t>
    </rPh>
    <rPh sb="21" eb="23">
      <t>ジレイ</t>
    </rPh>
    <phoneticPr fontId="74"/>
  </si>
  <si>
    <t>・ゴミの持ち帰り等、各チームの指導者及び保護者責任において、館内・観客席の美化に進んでご協力願います。</t>
    <rPh sb="8" eb="9">
      <t>トウ</t>
    </rPh>
    <rPh sb="18" eb="19">
      <t>オヨ</t>
    </rPh>
    <rPh sb="30" eb="32">
      <t>カンナイ</t>
    </rPh>
    <rPh sb="46" eb="47">
      <t>ネガ</t>
    </rPh>
    <phoneticPr fontId="74"/>
  </si>
  <si>
    <t>※　館内外の設備等を破損した場合は、チームの責任において弁済していただきます。</t>
    <rPh sb="4" eb="5">
      <t>ガイ</t>
    </rPh>
    <phoneticPr fontId="74"/>
  </si>
  <si>
    <t>＜地震対策について＞</t>
  </si>
  <si>
    <t>★アリーナ内　基本審判員・チーム役員の指示に従い、頭上に注意しながら、壁側に集まってください。</t>
  </si>
  <si>
    <t>★アリーナ外　監督、衛生管理者の指示に従い、頭上、壁側に注意して行動してください。</t>
  </si>
  <si>
    <t>・貴重品の管理は各自・チーム内で管理願います。盗難の事例もありますので十分に注意してください。</t>
    <rPh sb="14" eb="15">
      <t>ナイ</t>
    </rPh>
    <rPh sb="26" eb="28">
      <t>ジレイ</t>
    </rPh>
    <phoneticPr fontId="74"/>
  </si>
  <si>
    <t>※　施設内一般の利用者も出入りいたします。</t>
    <rPh sb="2" eb="5">
      <t>シセツナイ</t>
    </rPh>
    <rPh sb="5" eb="7">
      <t>イッパン</t>
    </rPh>
    <rPh sb="8" eb="11">
      <t>リヨウシャ</t>
    </rPh>
    <rPh sb="12" eb="14">
      <t>デイ</t>
    </rPh>
    <phoneticPr fontId="74"/>
  </si>
  <si>
    <t>岩沼ビックアリーナ</t>
    <rPh sb="0" eb="2">
      <t>イワヌマ</t>
    </rPh>
    <phoneticPr fontId="95"/>
  </si>
  <si>
    <t>・体育館1階正面口からの入場となります。</t>
    <rPh sb="1" eb="4">
      <t>タイイクカン</t>
    </rPh>
    <rPh sb="5" eb="6">
      <t>カイ</t>
    </rPh>
    <rPh sb="6" eb="8">
      <t>ショウメン</t>
    </rPh>
    <rPh sb="8" eb="9">
      <t>グチ</t>
    </rPh>
    <rPh sb="12" eb="14">
      <t>ニュウジョウ</t>
    </rPh>
    <phoneticPr fontId="93"/>
  </si>
  <si>
    <t>一期一会</t>
    <rPh sb="0" eb="4">
      <t>イチゴ</t>
    </rPh>
    <phoneticPr fontId="94"/>
  </si>
  <si>
    <t>TRY-PAC　Ｊｒ</t>
  </si>
  <si>
    <t>岩沼ヒーローズ</t>
  </si>
  <si>
    <t>Cリーグ
4</t>
    <phoneticPr fontId="94"/>
  </si>
  <si>
    <t>Ｅリーグ</t>
    <phoneticPr fontId="95"/>
  </si>
  <si>
    <t>Ｆリーグ</t>
    <phoneticPr fontId="95"/>
  </si>
  <si>
    <t>原小ファイターズ ジュニア</t>
    <rPh sb="0" eb="2">
      <t>ハラショウ</t>
    </rPh>
    <phoneticPr fontId="3"/>
  </si>
  <si>
    <t>塩二小ビーンズ</t>
    <rPh sb="0" eb="2">
      <t>シオニ</t>
    </rPh>
    <rPh sb="2" eb="3">
      <t>ショウ</t>
    </rPh>
    <phoneticPr fontId="3"/>
  </si>
  <si>
    <t>原小ファイターズ</t>
    <rPh sb="0" eb="2">
      <t>ハラショウ</t>
    </rPh>
    <phoneticPr fontId="3"/>
  </si>
  <si>
    <t>Ｆ</t>
    <phoneticPr fontId="94"/>
  </si>
  <si>
    <t>階</t>
    <phoneticPr fontId="95"/>
  </si>
  <si>
    <t>出</t>
    <rPh sb="0" eb="1">
      <t xml:space="preserve">デ </t>
    </rPh>
    <phoneticPr fontId="95"/>
  </si>
  <si>
    <t>入</t>
    <phoneticPr fontId="95"/>
  </si>
  <si>
    <t>応援席</t>
    <rPh sb="0" eb="3">
      <t>オウエn</t>
    </rPh>
    <phoneticPr fontId="95"/>
  </si>
  <si>
    <t>口</t>
    <rPh sb="0" eb="1">
      <t>クティ</t>
    </rPh>
    <phoneticPr fontId="95"/>
  </si>
  <si>
    <t>大会本部</t>
    <rPh sb="0" eb="4">
      <t>タイカイ</t>
    </rPh>
    <phoneticPr fontId="95"/>
  </si>
  <si>
    <t>Bコート</t>
    <phoneticPr fontId="95"/>
  </si>
  <si>
    <t>Aコート</t>
    <phoneticPr fontId="95"/>
  </si>
  <si>
    <t>オフィシャル</t>
    <phoneticPr fontId="95"/>
  </si>
  <si>
    <t>階</t>
    <rPh sb="0" eb="1">
      <t xml:space="preserve">カイ </t>
    </rPh>
    <phoneticPr fontId="95"/>
  </si>
  <si>
    <t>入</t>
    <rPh sb="0" eb="1">
      <t>イリ</t>
    </rPh>
    <phoneticPr fontId="95"/>
  </si>
  <si>
    <t>アリーナ出入口</t>
    <rPh sb="4" eb="7">
      <t>デイリグティ</t>
    </rPh>
    <phoneticPr fontId="95"/>
  </si>
  <si>
    <t>防球ネット</t>
    <rPh sb="0" eb="2">
      <t xml:space="preserve">ボウ </t>
    </rPh>
    <phoneticPr fontId="95"/>
  </si>
  <si>
    <t>防球ネット</t>
    <rPh sb="0" eb="1">
      <t xml:space="preserve">ボウ </t>
    </rPh>
    <rPh sb="1" eb="2">
      <t xml:space="preserve">タマ </t>
    </rPh>
    <phoneticPr fontId="95"/>
  </si>
  <si>
    <t>出入口利用不可</t>
    <rPh sb="0" eb="3">
      <t>デイリ</t>
    </rPh>
    <rPh sb="3" eb="7">
      <t>リヨウ</t>
    </rPh>
    <phoneticPr fontId="95"/>
  </si>
  <si>
    <t>決ＴＡ⑤勝者</t>
    <rPh sb="0" eb="1">
      <t>ケツ</t>
    </rPh>
    <rPh sb="4" eb="6">
      <t>ショウシャ</t>
    </rPh>
    <phoneticPr fontId="108"/>
  </si>
  <si>
    <t>決ＴＢ⑩</t>
    <rPh sb="0" eb="1">
      <t>ケツ</t>
    </rPh>
    <phoneticPr fontId="108"/>
  </si>
  <si>
    <t>決ＴＢ➆</t>
    <rPh sb="0" eb="1">
      <t>ケツ</t>
    </rPh>
    <phoneticPr fontId="103"/>
  </si>
  <si>
    <t>決ＴＢ⑧</t>
    <rPh sb="0" eb="1">
      <t>ケツ</t>
    </rPh>
    <phoneticPr fontId="103"/>
  </si>
  <si>
    <t>決ＴＢ⑪</t>
    <rPh sb="0" eb="1">
      <t>ケツ</t>
    </rPh>
    <phoneticPr fontId="108"/>
  </si>
  <si>
    <t>決ＴＢ⑩勝者</t>
    <rPh sb="0" eb="1">
      <t>ケツ</t>
    </rPh>
    <rPh sb="4" eb="6">
      <t>ショウシャ</t>
    </rPh>
    <phoneticPr fontId="108"/>
  </si>
  <si>
    <t>Ｂコート使用</t>
    <phoneticPr fontId="94"/>
  </si>
  <si>
    <t>決ＴＢ⑫</t>
    <rPh sb="0" eb="1">
      <t>ケツ</t>
    </rPh>
    <phoneticPr fontId="108"/>
  </si>
  <si>
    <t>決ＴＢ⑪勝者</t>
    <rPh sb="0" eb="1">
      <t>ケツ</t>
    </rPh>
    <rPh sb="4" eb="6">
      <t>ショウシャ</t>
    </rPh>
    <phoneticPr fontId="108"/>
  </si>
  <si>
    <t>決ＴＢ⑫</t>
    <rPh sb="0" eb="1">
      <t>ケツ</t>
    </rPh>
    <phoneticPr fontId="103"/>
  </si>
  <si>
    <t>岩沼ビックアリーナ　座席表</t>
    <rPh sb="0" eb="2">
      <t>イワヌマ</t>
    </rPh>
    <rPh sb="10" eb="13">
      <t>ザセキ</t>
    </rPh>
    <phoneticPr fontId="95"/>
  </si>
  <si>
    <t>選手待機</t>
    <rPh sb="0" eb="2">
      <t>センシュ</t>
    </rPh>
    <rPh sb="2" eb="4">
      <t>タイキ</t>
    </rPh>
    <phoneticPr fontId="94"/>
  </si>
  <si>
    <t>審判控え室</t>
    <rPh sb="0" eb="3">
      <t>シンパn</t>
    </rPh>
    <rPh sb="4" eb="5">
      <t>シツ</t>
    </rPh>
    <phoneticPr fontId="95"/>
  </si>
  <si>
    <t>練習各チーム
10分間</t>
    <rPh sb="0" eb="2">
      <t>レンシュウ</t>
    </rPh>
    <rPh sb="2" eb="3">
      <t>カク</t>
    </rPh>
    <rPh sb="9" eb="10">
      <t>フン</t>
    </rPh>
    <rPh sb="10" eb="11">
      <t>カン</t>
    </rPh>
    <phoneticPr fontId="108"/>
  </si>
  <si>
    <t>Ｇリーグ</t>
    <phoneticPr fontId="103"/>
  </si>
  <si>
    <t>Ｈリーグ</t>
    <phoneticPr fontId="103"/>
  </si>
  <si>
    <t>いいのフェニックス</t>
  </si>
  <si>
    <t>いいのフェニックス</t>
    <phoneticPr fontId="3"/>
  </si>
  <si>
    <t>岩沼西ファイターズ</t>
    <rPh sb="0" eb="3">
      <t>イワヌマニシ</t>
    </rPh>
    <phoneticPr fontId="94"/>
  </si>
  <si>
    <t>ブルーソウルズ</t>
    <phoneticPr fontId="3"/>
  </si>
  <si>
    <t>荒町フェニックス</t>
    <phoneticPr fontId="94"/>
  </si>
  <si>
    <t>いいのチビックス</t>
  </si>
  <si>
    <t>Ｇリーグ</t>
    <phoneticPr fontId="95"/>
  </si>
  <si>
    <t>Ｈリーグ</t>
    <phoneticPr fontId="95"/>
  </si>
  <si>
    <t>予選１</t>
    <rPh sb="0" eb="2">
      <t>ヨセン</t>
    </rPh>
    <phoneticPr fontId="103"/>
  </si>
  <si>
    <t>Ｇ</t>
    <phoneticPr fontId="95"/>
  </si>
  <si>
    <t>決　勝</t>
    <rPh sb="0" eb="1">
      <t>ケツ</t>
    </rPh>
    <rPh sb="2" eb="3">
      <t>マサル</t>
    </rPh>
    <phoneticPr fontId="103"/>
  </si>
  <si>
    <t>決ＴＡ⑪</t>
    <rPh sb="0" eb="1">
      <t>ケツ</t>
    </rPh>
    <phoneticPr fontId="108"/>
  </si>
  <si>
    <t>決ＴＡ⑫</t>
    <rPh sb="0" eb="1">
      <t>ケツ</t>
    </rPh>
    <phoneticPr fontId="108"/>
  </si>
  <si>
    <t>決ＴＡ➆勝者</t>
    <rPh sb="0" eb="1">
      <t>ケツ</t>
    </rPh>
    <rPh sb="4" eb="6">
      <t>ショウシャ</t>
    </rPh>
    <phoneticPr fontId="108"/>
  </si>
  <si>
    <t>決ＴＡ⑬</t>
    <rPh sb="0" eb="1">
      <t>ケツ</t>
    </rPh>
    <phoneticPr fontId="108"/>
  </si>
  <si>
    <t>決ＴＡ⑭</t>
    <rPh sb="0" eb="1">
      <t>ケツ</t>
    </rPh>
    <phoneticPr fontId="108"/>
  </si>
  <si>
    <t>決ＴＢ⑬</t>
    <rPh sb="0" eb="1">
      <t>ケツ</t>
    </rPh>
    <phoneticPr fontId="108"/>
  </si>
  <si>
    <t>決ＴＢ⑭</t>
    <rPh sb="0" eb="1">
      <t>ケツ</t>
    </rPh>
    <phoneticPr fontId="108"/>
  </si>
  <si>
    <t>決ＴＢ⑮</t>
    <rPh sb="0" eb="1">
      <t>ケツ</t>
    </rPh>
    <phoneticPr fontId="108"/>
  </si>
  <si>
    <t>決ＴＢ⑯</t>
    <rPh sb="0" eb="1">
      <t>ケツ</t>
    </rPh>
    <phoneticPr fontId="108"/>
  </si>
  <si>
    <t>オープン　決勝</t>
    <rPh sb="5" eb="7">
      <t>ケッショウ</t>
    </rPh>
    <phoneticPr fontId="94"/>
  </si>
  <si>
    <t>Ｅリーグ</t>
    <phoneticPr fontId="103"/>
  </si>
  <si>
    <t>Ｆリーグ</t>
    <phoneticPr fontId="103"/>
  </si>
  <si>
    <t>Ａ</t>
  </si>
  <si>
    <t>開場7:30 ～</t>
    <rPh sb="0" eb="2">
      <t>カイジョウ</t>
    </rPh>
    <phoneticPr fontId="103"/>
  </si>
  <si>
    <t>決ＴＢ⑪</t>
    <rPh sb="0" eb="1">
      <t>ケツ</t>
    </rPh>
    <phoneticPr fontId="103"/>
  </si>
  <si>
    <t>決ＴＢ⑭</t>
    <rPh sb="0" eb="1">
      <t>ケツ</t>
    </rPh>
    <phoneticPr fontId="103"/>
  </si>
  <si>
    <t>決ＴＢ⑯</t>
    <rPh sb="0" eb="1">
      <t>ケツ</t>
    </rPh>
    <phoneticPr fontId="103"/>
  </si>
  <si>
    <t>１位の１位</t>
    <rPh sb="1" eb="2">
      <t>イ</t>
    </rPh>
    <rPh sb="4" eb="5">
      <t>イ</t>
    </rPh>
    <phoneticPr fontId="95"/>
  </si>
  <si>
    <t>決ＴＢ③勝者</t>
    <rPh sb="0" eb="1">
      <t>ケツ</t>
    </rPh>
    <rPh sb="4" eb="6">
      <t>ショウシャ</t>
    </rPh>
    <phoneticPr fontId="108"/>
  </si>
  <si>
    <t>決ＴＢ②勝者</t>
    <rPh sb="0" eb="1">
      <t>ケツ</t>
    </rPh>
    <rPh sb="4" eb="6">
      <t>ショウシャ</t>
    </rPh>
    <phoneticPr fontId="108"/>
  </si>
  <si>
    <t>オープン準決勝</t>
    <rPh sb="4" eb="7">
      <t>ジュンケッショウ</t>
    </rPh>
    <phoneticPr fontId="94"/>
  </si>
  <si>
    <t>決ＴＡ⑫勝者</t>
    <rPh sb="0" eb="1">
      <t>ケツ</t>
    </rPh>
    <rPh sb="4" eb="6">
      <t>ショウシャ</t>
    </rPh>
    <phoneticPr fontId="108"/>
  </si>
  <si>
    <t>決ＴＢ⑫勝者</t>
    <rPh sb="0" eb="1">
      <t>ケツ</t>
    </rPh>
    <rPh sb="4" eb="6">
      <t>ショウシャ</t>
    </rPh>
    <phoneticPr fontId="108"/>
  </si>
  <si>
    <t>決ＴＢ⑭勝者</t>
    <rPh sb="0" eb="1">
      <t>ケツ</t>
    </rPh>
    <rPh sb="4" eb="6">
      <t>ショウシャ</t>
    </rPh>
    <phoneticPr fontId="108"/>
  </si>
  <si>
    <t>Ｂリーグ</t>
    <phoneticPr fontId="103"/>
  </si>
  <si>
    <t>Ａリーグ</t>
    <phoneticPr fontId="103"/>
  </si>
  <si>
    <t>横手かがやキッズ</t>
    <rPh sb="0" eb="2">
      <t>ヨコテ</t>
    </rPh>
    <phoneticPr fontId="94"/>
  </si>
  <si>
    <t>一期一会</t>
    <rPh sb="0" eb="4">
      <t>イチゴイチエ</t>
    </rPh>
    <phoneticPr fontId="94"/>
  </si>
  <si>
    <t>松陵ヤンキーズ</t>
    <rPh sb="0" eb="2">
      <t>ショウリョウ</t>
    </rPh>
    <phoneticPr fontId="94"/>
  </si>
  <si>
    <t>ＴＲＹ-ＰＡＣ</t>
    <phoneticPr fontId="3"/>
  </si>
  <si>
    <t>塩二ソニック</t>
    <rPh sb="0" eb="2">
      <t>シオニ</t>
    </rPh>
    <phoneticPr fontId="3"/>
  </si>
  <si>
    <t>館ジャングルー</t>
    <rPh sb="0" eb="1">
      <t>ヤカタ</t>
    </rPh>
    <phoneticPr fontId="94"/>
  </si>
  <si>
    <t>南相フェニックスJr</t>
    <rPh sb="0" eb="2">
      <t>ナンソウ</t>
    </rPh>
    <phoneticPr fontId="94"/>
  </si>
  <si>
    <t>ＳＳＯＫ</t>
    <phoneticPr fontId="3"/>
  </si>
  <si>
    <t>ブルーソウルズＸ</t>
    <phoneticPr fontId="94"/>
  </si>
  <si>
    <t>TRY-PAC　Ｊｒ</t>
    <phoneticPr fontId="3"/>
  </si>
  <si>
    <t>岩沼ヒーローズ</t>
    <rPh sb="0" eb="2">
      <t>イワヌマ</t>
    </rPh>
    <phoneticPr fontId="94"/>
  </si>
  <si>
    <t>荒町エッグ’Ｓ</t>
    <rPh sb="0" eb="2">
      <t>アラマチ</t>
    </rPh>
    <phoneticPr fontId="94"/>
  </si>
  <si>
    <t>Ａリーグ</t>
    <phoneticPr fontId="95"/>
  </si>
  <si>
    <t>Ｂリーグ</t>
    <phoneticPr fontId="95"/>
  </si>
  <si>
    <t>予選１９</t>
    <rPh sb="0" eb="2">
      <t>ヨセン</t>
    </rPh>
    <phoneticPr fontId="103"/>
  </si>
  <si>
    <t>予選２０</t>
    <rPh sb="0" eb="2">
      <t>ヨセン</t>
    </rPh>
    <phoneticPr fontId="103"/>
  </si>
  <si>
    <t>予選２１</t>
    <rPh sb="0" eb="2">
      <t>ヨセン</t>
    </rPh>
    <phoneticPr fontId="103"/>
  </si>
  <si>
    <t>予選２２</t>
    <rPh sb="0" eb="2">
      <t>ヨセン</t>
    </rPh>
    <phoneticPr fontId="103"/>
  </si>
  <si>
    <t>予選２３</t>
    <rPh sb="0" eb="2">
      <t>ヨセン</t>
    </rPh>
    <phoneticPr fontId="103"/>
  </si>
  <si>
    <t>決ＴＢ①</t>
    <rPh sb="0" eb="1">
      <t>ケツ</t>
    </rPh>
    <phoneticPr fontId="103"/>
  </si>
  <si>
    <t>決ＴＡ①</t>
    <rPh sb="0" eb="1">
      <t>ケツ</t>
    </rPh>
    <phoneticPr fontId="103"/>
  </si>
  <si>
    <t>決ＴＡ②</t>
    <rPh sb="0" eb="1">
      <t>ケツ</t>
    </rPh>
    <phoneticPr fontId="103"/>
  </si>
  <si>
    <t>決ＴＢ②</t>
    <rPh sb="0" eb="1">
      <t>ケツ</t>
    </rPh>
    <phoneticPr fontId="103"/>
  </si>
  <si>
    <t>決ＴＡ③</t>
    <rPh sb="0" eb="1">
      <t>ケツ</t>
    </rPh>
    <phoneticPr fontId="103"/>
  </si>
  <si>
    <t>決ＴＢ③</t>
    <rPh sb="0" eb="1">
      <t>ケツ</t>
    </rPh>
    <phoneticPr fontId="103"/>
  </si>
  <si>
    <t>決ＴＡ④</t>
    <rPh sb="0" eb="1">
      <t>ケツ</t>
    </rPh>
    <phoneticPr fontId="103"/>
  </si>
  <si>
    <t>決ＴＢ④</t>
    <rPh sb="0" eb="1">
      <t>ケツ</t>
    </rPh>
    <phoneticPr fontId="103"/>
  </si>
  <si>
    <t>Ｅ１位</t>
    <rPh sb="2" eb="3">
      <t>イ</t>
    </rPh>
    <phoneticPr fontId="95"/>
  </si>
  <si>
    <t>Ｆ１位</t>
    <rPh sb="2" eb="3">
      <t>イ</t>
    </rPh>
    <phoneticPr fontId="95"/>
  </si>
  <si>
    <t>Ｇ１位</t>
    <rPh sb="2" eb="3">
      <t>イ</t>
    </rPh>
    <phoneticPr fontId="95"/>
  </si>
  <si>
    <t>Ｈ１位</t>
    <rPh sb="2" eb="3">
      <t>イ</t>
    </rPh>
    <phoneticPr fontId="95"/>
  </si>
  <si>
    <t>Ｅ２位</t>
    <rPh sb="2" eb="3">
      <t>イ</t>
    </rPh>
    <phoneticPr fontId="95"/>
  </si>
  <si>
    <t>Ｆ２位</t>
    <rPh sb="2" eb="3">
      <t>イ</t>
    </rPh>
    <phoneticPr fontId="95"/>
  </si>
  <si>
    <t>Ｇ２位</t>
    <rPh sb="2" eb="3">
      <t>イ</t>
    </rPh>
    <phoneticPr fontId="95"/>
  </si>
  <si>
    <t>Ｈ２位</t>
    <rPh sb="2" eb="3">
      <t>イ</t>
    </rPh>
    <phoneticPr fontId="95"/>
  </si>
  <si>
    <t>決ＴＡ⑤</t>
    <rPh sb="0" eb="1">
      <t>ケツ</t>
    </rPh>
    <phoneticPr fontId="103"/>
  </si>
  <si>
    <t>決ＴＢ⑤</t>
    <rPh sb="0" eb="1">
      <t>ケツ</t>
    </rPh>
    <phoneticPr fontId="103"/>
  </si>
  <si>
    <t>決ＴＡ⑥</t>
    <rPh sb="0" eb="1">
      <t>ケツ</t>
    </rPh>
    <phoneticPr fontId="103"/>
  </si>
  <si>
    <t>決ＴＢ⑥</t>
    <rPh sb="0" eb="1">
      <t>ケツ</t>
    </rPh>
    <phoneticPr fontId="103"/>
  </si>
  <si>
    <t>Ｇ４位</t>
    <rPh sb="2" eb="3">
      <t>イ</t>
    </rPh>
    <phoneticPr fontId="95"/>
  </si>
  <si>
    <t>Ｈ３位</t>
    <rPh sb="2" eb="3">
      <t>イ</t>
    </rPh>
    <phoneticPr fontId="95"/>
  </si>
  <si>
    <t>Ｅ４位</t>
    <rPh sb="2" eb="3">
      <t>イ</t>
    </rPh>
    <phoneticPr fontId="95"/>
  </si>
  <si>
    <t>Ｆ３位</t>
    <rPh sb="2" eb="3">
      <t>イ</t>
    </rPh>
    <phoneticPr fontId="95"/>
  </si>
  <si>
    <t>Ｆ４位</t>
    <rPh sb="2" eb="3">
      <t>イ</t>
    </rPh>
    <phoneticPr fontId="95"/>
  </si>
  <si>
    <t>Ｇ３位</t>
    <rPh sb="2" eb="3">
      <t>イ</t>
    </rPh>
    <phoneticPr fontId="95"/>
  </si>
  <si>
    <t>Ｅ３位</t>
    <rPh sb="2" eb="3">
      <t>イ</t>
    </rPh>
    <phoneticPr fontId="95"/>
  </si>
  <si>
    <t>Ｆ1位</t>
    <rPh sb="2" eb="3">
      <t>イ</t>
    </rPh>
    <phoneticPr fontId="95"/>
  </si>
  <si>
    <t>Ｈ４位</t>
    <rPh sb="2" eb="3">
      <t>イ</t>
    </rPh>
    <phoneticPr fontId="95"/>
  </si>
  <si>
    <t>Ｅ１位</t>
    <rPh sb="2" eb="3">
      <t>イ</t>
    </rPh>
    <phoneticPr fontId="108"/>
  </si>
  <si>
    <t>決ＴＡ➆</t>
    <rPh sb="0" eb="1">
      <t>ケツ</t>
    </rPh>
    <phoneticPr fontId="103"/>
  </si>
  <si>
    <t>決ＴＡ⑧</t>
    <rPh sb="0" eb="1">
      <t>ケツ</t>
    </rPh>
    <phoneticPr fontId="103"/>
  </si>
  <si>
    <t>決ＴＡ③勝者</t>
    <rPh sb="0" eb="1">
      <t>ケツ</t>
    </rPh>
    <rPh sb="4" eb="6">
      <t>ショウシャ</t>
    </rPh>
    <phoneticPr fontId="108"/>
  </si>
  <si>
    <t>決ＴＢ④勝者</t>
    <rPh sb="0" eb="1">
      <t>ケツ</t>
    </rPh>
    <rPh sb="4" eb="6">
      <t>ショウシャ</t>
    </rPh>
    <phoneticPr fontId="108"/>
  </si>
  <si>
    <t>決ＴＢ⑨</t>
    <rPh sb="0" eb="1">
      <t>ケツ</t>
    </rPh>
    <phoneticPr fontId="103"/>
  </si>
  <si>
    <t>決ＴＡ⑩</t>
    <rPh sb="0" eb="1">
      <t>ケツ</t>
    </rPh>
    <phoneticPr fontId="103"/>
  </si>
  <si>
    <t>決ＴＢ⑩</t>
    <rPh sb="0" eb="1">
      <t>ケツ</t>
    </rPh>
    <phoneticPr fontId="103"/>
  </si>
  <si>
    <t>決ＴＡ⑨</t>
    <rPh sb="0" eb="1">
      <t>ケツ</t>
    </rPh>
    <phoneticPr fontId="103"/>
  </si>
  <si>
    <t>決ＴＡ⑪</t>
    <rPh sb="0" eb="1">
      <t>ケツ</t>
    </rPh>
    <phoneticPr fontId="103"/>
  </si>
  <si>
    <t>決ＴＡ⑫</t>
    <rPh sb="0" eb="1">
      <t>ケツ</t>
    </rPh>
    <phoneticPr fontId="103"/>
  </si>
  <si>
    <t>決ＴＡ⑬敗者</t>
    <rPh sb="0" eb="1">
      <t>ケツ</t>
    </rPh>
    <rPh sb="4" eb="6">
      <t>ハイシャ</t>
    </rPh>
    <phoneticPr fontId="108"/>
  </si>
  <si>
    <t>決ＴＢ⑬敗者</t>
    <rPh sb="0" eb="1">
      <t>ケツ</t>
    </rPh>
    <rPh sb="4" eb="6">
      <t>ハイシャ</t>
    </rPh>
    <phoneticPr fontId="108"/>
  </si>
  <si>
    <t>オープン３位決定戦</t>
    <phoneticPr fontId="94"/>
  </si>
  <si>
    <t>決ＴＡ⑬</t>
    <rPh sb="0" eb="1">
      <t>ケツ</t>
    </rPh>
    <phoneticPr fontId="103"/>
  </si>
  <si>
    <t>決ＴＢ⑬</t>
    <rPh sb="0" eb="1">
      <t>ケツ</t>
    </rPh>
    <phoneticPr fontId="103"/>
  </si>
  <si>
    <t>決ＴＢ⑭敗者</t>
    <rPh sb="0" eb="1">
      <t>ケツ</t>
    </rPh>
    <rPh sb="4" eb="6">
      <t>ハイシャ</t>
    </rPh>
    <phoneticPr fontId="108"/>
  </si>
  <si>
    <t>■オープンの部（16チーム）</t>
    <phoneticPr fontId="94"/>
  </si>
  <si>
    <t>キングフューチャーズ　Jr</t>
  </si>
  <si>
    <t>キングフューチャーズ　Jr</t>
    <phoneticPr fontId="94"/>
  </si>
  <si>
    <t>第34代館ジャングルー</t>
    <rPh sb="0" eb="1">
      <t>ダイ</t>
    </rPh>
    <rPh sb="3" eb="4">
      <t>ダイ</t>
    </rPh>
    <phoneticPr fontId="94"/>
  </si>
  <si>
    <t>ブルーソウルズＸ</t>
  </si>
  <si>
    <t>Pchan VORG</t>
  </si>
  <si>
    <t>Pchan VORG</t>
    <phoneticPr fontId="94"/>
  </si>
  <si>
    <t>ひがまつブルｰドルフィンズ</t>
  </si>
  <si>
    <t>ひがまつブルｰドルフィンズ</t>
    <phoneticPr fontId="94"/>
  </si>
  <si>
    <t>いいのチビックス</t>
    <phoneticPr fontId="94"/>
  </si>
  <si>
    <t>横手かがやキッズＪr</t>
    <rPh sb="0" eb="2">
      <t>ヨコテ</t>
    </rPh>
    <phoneticPr fontId="94"/>
  </si>
  <si>
    <t>キングフューチャーズ</t>
  </si>
  <si>
    <t>キングフューチャーズ</t>
    <phoneticPr fontId="3"/>
  </si>
  <si>
    <t>南相フェニックス</t>
    <rPh sb="0" eb="2">
      <t>ナンソウ</t>
    </rPh>
    <phoneticPr fontId="94"/>
  </si>
  <si>
    <t>Pchans Rise</t>
  </si>
  <si>
    <t>ひがまつブルｰインパルス</t>
  </si>
  <si>
    <t>ひがまつブルｰインパルス</t>
    <phoneticPr fontId="94"/>
  </si>
  <si>
    <t>Alinea</t>
  </si>
  <si>
    <t>Alinea</t>
    <phoneticPr fontId="94"/>
  </si>
  <si>
    <t>ＳＳＯＫ</t>
  </si>
  <si>
    <t>Ｄ</t>
    <phoneticPr fontId="94"/>
  </si>
  <si>
    <t>Ｅ</t>
    <phoneticPr fontId="94"/>
  </si>
  <si>
    <t>Ｈ</t>
    <phoneticPr fontId="94"/>
  </si>
  <si>
    <t>Ｇ</t>
    <phoneticPr fontId="94"/>
  </si>
  <si>
    <t>Ｂ</t>
    <phoneticPr fontId="94"/>
  </si>
  <si>
    <t>Ｃ</t>
    <phoneticPr fontId="94"/>
  </si>
  <si>
    <t>Ａ</t>
    <phoneticPr fontId="94"/>
  </si>
  <si>
    <t>◎（ジュニアの部）　予選リーグ</t>
    <rPh sb="10" eb="12">
      <t>ヨセン</t>
    </rPh>
    <phoneticPr fontId="103"/>
  </si>
  <si>
    <t>ひがまつブルｰドルフィンズ</t>
    <phoneticPr fontId="94"/>
  </si>
  <si>
    <t>Ｄ２位</t>
    <rPh sb="2" eb="3">
      <t>イ</t>
    </rPh>
    <phoneticPr fontId="108"/>
  </si>
  <si>
    <t>Ｂ１位</t>
    <rPh sb="2" eb="3">
      <t>イ</t>
    </rPh>
    <phoneticPr fontId="95"/>
  </si>
  <si>
    <t>ジュニア準決勝</t>
    <rPh sb="4" eb="7">
      <t>ジュンケッショウ</t>
    </rPh>
    <phoneticPr fontId="94"/>
  </si>
  <si>
    <t>ジュニア　決勝</t>
    <rPh sb="5" eb="7">
      <t>ケッショウ</t>
    </rPh>
    <phoneticPr fontId="94"/>
  </si>
  <si>
    <t>ジュニア３位決定戦</t>
    <rPh sb="5" eb="9">
      <t>イケッテイセン</t>
    </rPh>
    <phoneticPr fontId="94"/>
  </si>
  <si>
    <t>決ＴＡ⑫敗者</t>
    <rPh sb="0" eb="1">
      <t>ケツ</t>
    </rPh>
    <rPh sb="4" eb="6">
      <t>ハイシャ</t>
    </rPh>
    <phoneticPr fontId="108"/>
  </si>
  <si>
    <t>決ＴＡ⑭</t>
    <rPh sb="0" eb="1">
      <t>ケツ</t>
    </rPh>
    <phoneticPr fontId="94"/>
  </si>
  <si>
    <t>3位決定戦</t>
    <rPh sb="1" eb="5">
      <t>イケッテイセン</t>
    </rPh>
    <phoneticPr fontId="94"/>
  </si>
  <si>
    <t>決ＴＢ⑮</t>
    <rPh sb="0" eb="1">
      <t>ケツ</t>
    </rPh>
    <phoneticPr fontId="94"/>
  </si>
  <si>
    <t>エキシビジョン</t>
    <phoneticPr fontId="108"/>
  </si>
  <si>
    <t>休憩（約３分）</t>
    <rPh sb="0" eb="2">
      <t>キュウケイ</t>
    </rPh>
    <rPh sb="3" eb="4">
      <t>ヤク</t>
    </rPh>
    <rPh sb="5" eb="6">
      <t>プン</t>
    </rPh>
    <phoneticPr fontId="94"/>
  </si>
  <si>
    <t>1st:
2st:
3st:</t>
    <phoneticPr fontId="94"/>
  </si>
  <si>
    <t>■ジュニアの部（15チーム）</t>
    <phoneticPr fontId="94"/>
  </si>
  <si>
    <t>Bリーグ
4</t>
    <phoneticPr fontId="94"/>
  </si>
  <si>
    <t>Aリーグ
4</t>
    <phoneticPr fontId="94"/>
  </si>
  <si>
    <t>Dリーグ
3</t>
    <phoneticPr fontId="94"/>
  </si>
  <si>
    <t>ジュニア・オープンカップ ドッジボール大会 　タイムスケジュール</t>
    <phoneticPr fontId="103"/>
  </si>
  <si>
    <t>ジュニア・オープンカップ ドッジボール大会　オープンの部</t>
    <rPh sb="27" eb="28">
      <t>ブ</t>
    </rPh>
    <phoneticPr fontId="95"/>
  </si>
  <si>
    <t>ジュニア・オープンカップ ドッジボール大会　ジュニアの部</t>
    <rPh sb="27" eb="28">
      <t>ブ</t>
    </rPh>
    <phoneticPr fontId="95"/>
  </si>
  <si>
    <t>ジュニア・オープンカップ ドッジボール大会 予選リーグ勝敗表</t>
    <rPh sb="22" eb="24">
      <t>ヨセン</t>
    </rPh>
    <rPh sb="27" eb="30">
      <t>ショウハイヒョウ</t>
    </rPh>
    <phoneticPr fontId="103"/>
  </si>
  <si>
    <t>ジュニア・オープンカップ　ドッジボール大会　／　予選リーグ組合せ＆練習時間</t>
    <phoneticPr fontId="94"/>
  </si>
  <si>
    <t>Eリーグ
4</t>
    <phoneticPr fontId="94"/>
  </si>
  <si>
    <t>Fリーグ
4</t>
    <phoneticPr fontId="94"/>
  </si>
  <si>
    <t>Gリーグ
４</t>
    <phoneticPr fontId="94"/>
  </si>
  <si>
    <t>Hリーグ
4</t>
    <phoneticPr fontId="94"/>
  </si>
  <si>
    <t>荒町エッグ’S</t>
    <phoneticPr fontId="94"/>
  </si>
  <si>
    <t>ブルーソウルズX</t>
    <phoneticPr fontId="94"/>
  </si>
  <si>
    <t>－</t>
    <phoneticPr fontId="94"/>
  </si>
  <si>
    <t>⑪</t>
    <phoneticPr fontId="94"/>
  </si>
  <si>
    <t>⑫</t>
    <phoneticPr fontId="94"/>
  </si>
  <si>
    <t>⑬</t>
    <phoneticPr fontId="94"/>
  </si>
  <si>
    <t>⑭</t>
    <phoneticPr fontId="94"/>
  </si>
  <si>
    <t>⑮</t>
    <phoneticPr fontId="94"/>
  </si>
  <si>
    <t>⑯</t>
    <phoneticPr fontId="94"/>
  </si>
  <si>
    <t>2026年2月28日（土）午前9時00分～</t>
    <rPh sb="10" eb="13">
      <t>ド</t>
    </rPh>
    <rPh sb="13" eb="15">
      <t>ゴゼン</t>
    </rPh>
    <rPh sb="19" eb="20">
      <t>フン</t>
    </rPh>
    <phoneticPr fontId="94"/>
  </si>
  <si>
    <t>【　競技規則・競技方法・大会規則　】</t>
    <rPh sb="2" eb="4">
      <t>キョウギ</t>
    </rPh>
    <rPh sb="4" eb="5">
      <t>キ</t>
    </rPh>
    <rPh sb="5" eb="6">
      <t>ソク</t>
    </rPh>
    <rPh sb="7" eb="8">
      <t>セリ</t>
    </rPh>
    <rPh sb="8" eb="9">
      <t>ワザ</t>
    </rPh>
    <rPh sb="9" eb="11">
      <t>ホウホウ</t>
    </rPh>
    <rPh sb="12" eb="14">
      <t>タイカイ</t>
    </rPh>
    <rPh sb="14" eb="16">
      <t>キソク</t>
    </rPh>
    <phoneticPr fontId="94"/>
  </si>
  <si>
    <t>競技規則</t>
    <rPh sb="0" eb="4">
      <t>キョウギキソク</t>
    </rPh>
    <phoneticPr fontId="94"/>
  </si>
  <si>
    <t>a.</t>
    <phoneticPr fontId="94"/>
  </si>
  <si>
    <t>ルールは一般財団法人日本ドッジボール協会（JDBA）公式ルールに則る。</t>
    <rPh sb="32" eb="33">
      <t>ノット</t>
    </rPh>
    <phoneticPr fontId="94"/>
  </si>
  <si>
    <t>b.</t>
    <phoneticPr fontId="94"/>
  </si>
  <si>
    <t xml:space="preserve">  役員は監督１名、コーチ・マネージャー各１名の計３名。</t>
    <phoneticPr fontId="94"/>
  </si>
  <si>
    <t xml:space="preserve">  各クラス役員は監督（成人）・コーチ・マネージャー各１名の計３名以内とし、</t>
    <phoneticPr fontId="94"/>
  </si>
  <si>
    <r>
      <t xml:space="preserve">　 </t>
    </r>
    <r>
      <rPr>
        <u/>
        <sz val="11"/>
        <rFont val="Meiryo UI"/>
        <family val="3"/>
        <charset val="128"/>
      </rPr>
      <t>監督、又はその代行者（成人）が不在となった場合、不戦敗とする。</t>
    </r>
    <rPh sb="5" eb="6">
      <t>マタ</t>
    </rPh>
    <rPh sb="9" eb="12">
      <t>ダイコウシャ</t>
    </rPh>
    <rPh sb="13" eb="15">
      <t>セイジン</t>
    </rPh>
    <phoneticPr fontId="47"/>
  </si>
  <si>
    <t>　　※　各クラス人数が揃わない場合は、監督会議で各チームに報告。</t>
    <rPh sb="4" eb="5">
      <t>カク</t>
    </rPh>
    <rPh sb="8" eb="10">
      <t>ニンズウ</t>
    </rPh>
    <rPh sb="11" eb="12">
      <t>ソロ</t>
    </rPh>
    <rPh sb="15" eb="17">
      <t>バアイ</t>
    </rPh>
    <rPh sb="19" eb="23">
      <t>カントクカイギ</t>
    </rPh>
    <rPh sb="24" eb="25">
      <t>カク</t>
    </rPh>
    <rPh sb="29" eb="31">
      <t>ホウコク</t>
    </rPh>
    <phoneticPr fontId="94"/>
  </si>
  <si>
    <t>　　  （試合の勝敗は内野人数で勝敗を決める）</t>
    <phoneticPr fontId="94"/>
  </si>
  <si>
    <t>c.</t>
    <phoneticPr fontId="94"/>
  </si>
  <si>
    <t>今大会は、制限時間を設け試合を行う。（ランニングタイム制）</t>
    <rPh sb="27" eb="28">
      <t>セイ</t>
    </rPh>
    <phoneticPr fontId="94"/>
  </si>
  <si>
    <t xml:space="preserve"> 予選リーグ及び決勝トーナメントは５分１セットマッチ。</t>
    <phoneticPr fontId="94"/>
  </si>
  <si>
    <t>　　（参加チーム数によっては変更もあります。）</t>
    <rPh sb="3" eb="5">
      <t>サンカ</t>
    </rPh>
    <rPh sb="8" eb="9">
      <t>スウ</t>
    </rPh>
    <rPh sb="14" eb="16">
      <t>ヘンコウ</t>
    </rPh>
    <phoneticPr fontId="94"/>
  </si>
  <si>
    <t>d.</t>
    <phoneticPr fontId="94"/>
  </si>
  <si>
    <t>e.</t>
    <phoneticPr fontId="94"/>
  </si>
  <si>
    <t>審判への抗議・アピールは一切認めない。</t>
    <rPh sb="0" eb="2">
      <t>シンパン</t>
    </rPh>
    <rPh sb="4" eb="6">
      <t>コウギ</t>
    </rPh>
    <rPh sb="12" eb="14">
      <t>イッサイ</t>
    </rPh>
    <rPh sb="14" eb="15">
      <t>ミト</t>
    </rPh>
    <phoneticPr fontId="94"/>
  </si>
  <si>
    <t>競技方法</t>
    <rPh sb="0" eb="2">
      <t>キョウギ</t>
    </rPh>
    <rPh sb="2" eb="4">
      <t>ホウホウ</t>
    </rPh>
    <phoneticPr fontId="94"/>
  </si>
  <si>
    <t>試合は予選リーグを経て、決勝トーナメント方式にて行う。</t>
    <rPh sb="0" eb="2">
      <t>シアイ</t>
    </rPh>
    <rPh sb="3" eb="5">
      <t>ヨセン</t>
    </rPh>
    <rPh sb="9" eb="10">
      <t>ヘ</t>
    </rPh>
    <rPh sb="12" eb="14">
      <t>ケッショウ</t>
    </rPh>
    <rPh sb="20" eb="22">
      <t>ホウシキ</t>
    </rPh>
    <rPh sb="24" eb="25">
      <t>オコナ</t>
    </rPh>
    <phoneticPr fontId="94"/>
  </si>
  <si>
    <t>予選リーグ戦では勝ち点制を採用して順位を決定し、全チーム決勝トーナメントへ進出する。</t>
    <phoneticPr fontId="94"/>
  </si>
  <si>
    <t xml:space="preserve"> 勝ち点は勝ちを２点・引き分けを１点・負けを０点とする。　勝ち点の合計点数が同じ場合。</t>
    <rPh sb="29" eb="30">
      <t>カ</t>
    </rPh>
    <rPh sb="31" eb="32">
      <t>テン</t>
    </rPh>
    <rPh sb="33" eb="37">
      <t>ゴウケイテンスウ</t>
    </rPh>
    <rPh sb="38" eb="39">
      <t>オナ</t>
    </rPh>
    <rPh sb="40" eb="42">
      <t>バアイ</t>
    </rPh>
    <phoneticPr fontId="94"/>
  </si>
  <si>
    <t>　　①自チームの内野人数の合計が多い方</t>
    <phoneticPr fontId="94"/>
  </si>
  <si>
    <t>　　②直接対決の勝者</t>
    <phoneticPr fontId="94"/>
  </si>
  <si>
    <t>　　③対戦チームの内野人数の合計が少ない方</t>
    <phoneticPr fontId="94"/>
  </si>
  <si>
    <t xml:space="preserve"> 上記①②③の順で順位を決定し、それでも決まらない場合</t>
    <rPh sb="1" eb="3">
      <t>ジョウキ</t>
    </rPh>
    <rPh sb="7" eb="8">
      <t>ジュン</t>
    </rPh>
    <rPh sb="9" eb="11">
      <t>ジュンイ</t>
    </rPh>
    <rPh sb="12" eb="14">
      <t>ケッテイ</t>
    </rPh>
    <rPh sb="20" eb="21">
      <t>キ</t>
    </rPh>
    <rPh sb="25" eb="27">
      <t>バアイ</t>
    </rPh>
    <phoneticPr fontId="94"/>
  </si>
  <si>
    <t xml:space="preserve"> 該当チームにて④抽選を行い順位を決定する。</t>
    <rPh sb="1" eb="3">
      <t>ガイトウ</t>
    </rPh>
    <rPh sb="9" eb="11">
      <t>チュウセン</t>
    </rPh>
    <rPh sb="12" eb="13">
      <t>オコナ</t>
    </rPh>
    <rPh sb="14" eb="16">
      <t>ジュンイ</t>
    </rPh>
    <rPh sb="17" eb="19">
      <t>ケッテイ</t>
    </rPh>
    <phoneticPr fontId="94"/>
  </si>
  <si>
    <t>セットの勝敗は、試合終了時点の内野人数の多いチームを勝ちとする。</t>
    <rPh sb="4" eb="6">
      <t>ショウハイ</t>
    </rPh>
    <rPh sb="8" eb="14">
      <t>シアイシュウリョウジテン</t>
    </rPh>
    <rPh sb="15" eb="19">
      <t>ナイヤニンズウ</t>
    </rPh>
    <rPh sb="20" eb="21">
      <t>オオ</t>
    </rPh>
    <rPh sb="26" eb="27">
      <t>カ</t>
    </rPh>
    <phoneticPr fontId="94"/>
  </si>
  <si>
    <t>決勝トーナメントではセット毎に勝敗を決定する。</t>
    <phoneticPr fontId="94"/>
  </si>
  <si>
    <t xml:space="preserve"> セット終了時に内野の人数が同数の場合は、そのままの状態で試合を再開し、最初にアウトを取った</t>
    <phoneticPr fontId="94"/>
  </si>
  <si>
    <t xml:space="preserve"> チームの勝ちとする。（Vポイントゲーム方式を採用）</t>
    <rPh sb="20" eb="22">
      <t>ホウシキ</t>
    </rPh>
    <rPh sb="23" eb="25">
      <t>サイヨウ</t>
    </rPh>
    <phoneticPr fontId="94"/>
  </si>
  <si>
    <t>大会規則　その他</t>
    <rPh sb="0" eb="4">
      <t>タイカイキソク</t>
    </rPh>
    <rPh sb="7" eb="8">
      <t>タ</t>
    </rPh>
    <phoneticPr fontId="94"/>
  </si>
  <si>
    <t>大会当日は必ず責任者及び保護者が引率してください。引率者がいない場合は棄権といたします。</t>
    <rPh sb="0" eb="4">
      <t>タイカイトウジツ</t>
    </rPh>
    <rPh sb="5" eb="6">
      <t>カナラ</t>
    </rPh>
    <phoneticPr fontId="94"/>
  </si>
  <si>
    <t>ギャラリーからの柵を乗り出しての観戦及び応援はしないで下さい。</t>
    <rPh sb="27" eb="28">
      <t>クダ</t>
    </rPh>
    <phoneticPr fontId="94"/>
  </si>
  <si>
    <t>　※　道具を使った応援の場合、本部より自粛していただく場合がありますのでご理解願います。</t>
    <rPh sb="3" eb="5">
      <t>ドウグ</t>
    </rPh>
    <rPh sb="6" eb="7">
      <t>ツカ</t>
    </rPh>
    <rPh sb="9" eb="11">
      <t>オウエン</t>
    </rPh>
    <rPh sb="12" eb="14">
      <t>バアイ</t>
    </rPh>
    <rPh sb="15" eb="17">
      <t>ホンブ</t>
    </rPh>
    <rPh sb="19" eb="21">
      <t>ジシュク</t>
    </rPh>
    <rPh sb="27" eb="29">
      <t>バアイ</t>
    </rPh>
    <rPh sb="37" eb="39">
      <t>リカイ</t>
    </rPh>
    <rPh sb="39" eb="40">
      <t>ネガ</t>
    </rPh>
    <phoneticPr fontId="94"/>
  </si>
  <si>
    <t>選手はスポーツ保険（傷害保険）に加入していること。</t>
    <phoneticPr fontId="94"/>
  </si>
  <si>
    <t>競技中に選手が負傷した場合は、会場において応急処置をいたしますが、</t>
    <phoneticPr fontId="94"/>
  </si>
  <si>
    <t>主催者はその後の責任を負いません。</t>
    <phoneticPr fontId="94"/>
  </si>
  <si>
    <t>また、大会会場までの往復中の事故及び駐車場等のトラブルについても責任を負いかねます。</t>
    <rPh sb="3" eb="7">
      <t>タイカイカイジョウ</t>
    </rPh>
    <phoneticPr fontId="94"/>
  </si>
  <si>
    <t>大会時に撮影した写真等につきましては、本大会並びに宮城県・仙台市ドッジボール協会の</t>
    <phoneticPr fontId="94"/>
  </si>
  <si>
    <t xml:space="preserve"> ホームページ等において使用する場合があるのであらかじめご了承願います。</t>
    <phoneticPr fontId="94"/>
  </si>
  <si>
    <r>
      <t>チーム編成は、</t>
    </r>
    <r>
      <rPr>
        <u/>
        <sz val="12"/>
        <color theme="1"/>
        <rFont val="Meiryo UI"/>
        <family val="3"/>
        <charset val="128"/>
      </rPr>
      <t>ジュニアの部  　：　12名で試合を行い、ベンチ入り選手は20名までとする。</t>
    </r>
    <phoneticPr fontId="94"/>
  </si>
  <si>
    <r>
      <rPr>
        <sz val="12"/>
        <color rgb="FF000000"/>
        <rFont val="Meiryo UI"/>
        <family val="3"/>
        <charset val="128"/>
      </rPr>
      <t xml:space="preserve">　　　　　　　　  </t>
    </r>
    <r>
      <rPr>
        <u/>
        <sz val="12"/>
        <color rgb="FF000000"/>
        <rFont val="Meiryo UI"/>
        <family val="3"/>
        <charset val="128"/>
      </rPr>
      <t>オープンの部　 ：  12名で試合を行い、ベンチ入り選手は20名までとする。　　　　　　　　　</t>
    </r>
    <rPh sb="15" eb="16">
      <t>ブ</t>
    </rPh>
    <phoneticPr fontId="47"/>
  </si>
  <si>
    <t>　ジュニアの部は5年生以下、オープンの部は6年生以下の選手で構成</t>
    <rPh sb="24" eb="26">
      <t>イカ</t>
    </rPh>
    <phoneticPr fontId="47"/>
  </si>
  <si>
    <t>以下主な内容を記載するが、記載されていない点は公式ルールにより判断する。</t>
    <phoneticPr fontId="94"/>
  </si>
  <si>
    <t xml:space="preserve"> ジュニアの部　 決勝戦のみ５分３セットマッチ。（２セット先取）</t>
    <phoneticPr fontId="94"/>
  </si>
  <si>
    <t>今大会は、得点制を採用、ジュニアの部は『 12：0 』のスコアを認め。棄権の場合は『 11：０ 』</t>
    <phoneticPr fontId="94"/>
  </si>
  <si>
    <t>　オープンの部は『 12：０ 』のスコアを認め。棄権の場合は『 11：０ 』</t>
    <phoneticPr fontId="94"/>
  </si>
  <si>
    <r>
      <t>・</t>
    </r>
    <r>
      <rPr>
        <b/>
        <u/>
        <sz val="12"/>
        <color rgb="FFFF0000"/>
        <rFont val="Meiryo UI"/>
        <family val="3"/>
        <charset val="128"/>
      </rPr>
      <t>体育館開場時間 『　7：30　』（※コート設営をお手伝いしていただける各チーム2～3名の方も7：30集合</t>
    </r>
    <r>
      <rPr>
        <b/>
        <sz val="12"/>
        <color rgb="FFFF0000"/>
        <rFont val="Meiryo UI"/>
        <family val="3"/>
        <charset val="128"/>
      </rPr>
      <t>）</t>
    </r>
    <rPh sb="22" eb="24">
      <t>セツエイ</t>
    </rPh>
    <rPh sb="26" eb="28">
      <t>テツダ</t>
    </rPh>
    <rPh sb="36" eb="37">
      <t>カク</t>
    </rPh>
    <rPh sb="43" eb="44">
      <t>メイ</t>
    </rPh>
    <rPh sb="45" eb="46">
      <t>カタ</t>
    </rPh>
    <rPh sb="51" eb="53">
      <t>シュウゴウ</t>
    </rPh>
    <phoneticPr fontId="93"/>
  </si>
  <si>
    <t>　★開場時間までは車内で待機をお願いします。（⇒入り口前には極端に早く集合しないようにお願いします。）</t>
    <rPh sb="2" eb="4">
      <t>カイジョウ</t>
    </rPh>
    <rPh sb="4" eb="6">
      <t>ジカン</t>
    </rPh>
    <rPh sb="9" eb="11">
      <t>シャナイ</t>
    </rPh>
    <rPh sb="12" eb="14">
      <t>タイキ</t>
    </rPh>
    <rPh sb="24" eb="25">
      <t>イ</t>
    </rPh>
    <rPh sb="26" eb="28">
      <t>グチマエ</t>
    </rPh>
    <rPh sb="30" eb="32">
      <t>キョクタン</t>
    </rPh>
    <rPh sb="33" eb="34">
      <t>ハヤ</t>
    </rPh>
    <rPh sb="35" eb="37">
      <t>シュウゴウ</t>
    </rPh>
    <phoneticPr fontId="94"/>
  </si>
  <si>
    <t>※　衛生管理者会議にて補足説明を行います。　※なお、衛生管理者はコート内には入れません。</t>
    <rPh sb="2" eb="4">
      <t>エイセイ</t>
    </rPh>
    <rPh sb="4" eb="6">
      <t>カンリ</t>
    </rPh>
    <rPh sb="6" eb="7">
      <t>シャ</t>
    </rPh>
    <rPh sb="7" eb="9">
      <t>カイギ</t>
    </rPh>
    <rPh sb="11" eb="13">
      <t>ホソク</t>
    </rPh>
    <rPh sb="13" eb="15">
      <t>セツメイ</t>
    </rPh>
    <rPh sb="16" eb="17">
      <t>オコナ</t>
    </rPh>
    <rPh sb="26" eb="31">
      <t>エイセイカンリシャ</t>
    </rPh>
    <rPh sb="35" eb="36">
      <t>ナイ</t>
    </rPh>
    <rPh sb="38" eb="39">
      <t>ハイ</t>
    </rPh>
    <phoneticPr fontId="74"/>
  </si>
  <si>
    <t>・試合間の給水については、2F指定座席か決められた場所（アリーナ内給水エリア）でお願いします。</t>
    <rPh sb="15" eb="17">
      <t>シテイ</t>
    </rPh>
    <rPh sb="17" eb="19">
      <t>ザセキ</t>
    </rPh>
    <rPh sb="20" eb="21">
      <t>キ</t>
    </rPh>
    <rPh sb="25" eb="27">
      <t>バショ</t>
    </rPh>
    <rPh sb="32" eb="33">
      <t>ナイ</t>
    </rPh>
    <rPh sb="33" eb="35">
      <t>キュウスイ</t>
    </rPh>
    <phoneticPr fontId="94"/>
  </si>
  <si>
    <t>　（⇒2F座席表・1Fアリーナ図を参照願います。）</t>
    <rPh sb="17" eb="19">
      <t>サンショウ</t>
    </rPh>
    <rPh sb="19" eb="24">
      <t>ネ</t>
    </rPh>
    <phoneticPr fontId="94"/>
  </si>
  <si>
    <t>★喫煙については敷地内禁煙となります★</t>
    <rPh sb="1" eb="3">
      <t>キツエン</t>
    </rPh>
    <phoneticPr fontId="94"/>
  </si>
  <si>
    <t>　⇒近隣歩道での喫煙も禁止とします。</t>
    <rPh sb="2" eb="4">
      <t>キンリン</t>
    </rPh>
    <rPh sb="4" eb="6">
      <t>ホドウ</t>
    </rPh>
    <rPh sb="8" eb="10">
      <t>キツエン</t>
    </rPh>
    <rPh sb="11" eb="13">
      <t>キンシ</t>
    </rPh>
    <phoneticPr fontId="94"/>
  </si>
  <si>
    <t>自家用車等各自にて配慮願います。</t>
    <rPh sb="0" eb="5">
      <t>ジカヨウシャトウ</t>
    </rPh>
    <rPh sb="5" eb="7">
      <t>カクジ</t>
    </rPh>
    <rPh sb="9" eb="12">
      <t>ハイリョネガ</t>
    </rPh>
    <phoneticPr fontId="94"/>
  </si>
  <si>
    <r>
      <t>・館内（ロビー・廊下・階段）及び</t>
    </r>
    <r>
      <rPr>
        <b/>
        <u/>
        <sz val="12"/>
        <color rgb="FFFF0000"/>
        <rFont val="Meiryo UI"/>
        <family val="3"/>
        <charset val="128"/>
      </rPr>
      <t>野外でのボールを使った練習、声を出しての練習は禁止</t>
    </r>
    <r>
      <rPr>
        <b/>
        <sz val="12"/>
        <color rgb="FFFF0000"/>
        <rFont val="Meiryo UI"/>
        <family val="3"/>
        <charset val="128"/>
      </rPr>
      <t>。</t>
    </r>
    <rPh sb="1" eb="3">
      <t>カンナイ</t>
    </rPh>
    <rPh sb="14" eb="15">
      <t>オヨ</t>
    </rPh>
    <rPh sb="16" eb="18">
      <t>ヤガイ</t>
    </rPh>
    <rPh sb="24" eb="25">
      <t>ツカ</t>
    </rPh>
    <rPh sb="39" eb="41">
      <t>キンシ</t>
    </rPh>
    <phoneticPr fontId="74"/>
  </si>
  <si>
    <t>8:00～8:10</t>
    <phoneticPr fontId="94"/>
  </si>
  <si>
    <t>8:10～8:20</t>
    <phoneticPr fontId="94"/>
  </si>
  <si>
    <t>8:20～8:30</t>
    <phoneticPr fontId="94"/>
  </si>
  <si>
    <t>②Pchans</t>
    <phoneticPr fontId="94"/>
  </si>
  <si>
    <t>➂荒町</t>
    <rPh sb="1" eb="3">
      <t>アラマチ</t>
    </rPh>
    <phoneticPr fontId="94"/>
  </si>
  <si>
    <t>①岩沼西</t>
    <rPh sb="1" eb="3">
      <t>イワヌマ</t>
    </rPh>
    <rPh sb="3" eb="4">
      <t>ニシ</t>
    </rPh>
    <phoneticPr fontId="94"/>
  </si>
  <si>
    <t>④原小</t>
    <rPh sb="1" eb="3">
      <t>ハ</t>
    </rPh>
    <phoneticPr fontId="94"/>
  </si>
  <si>
    <t>⑤ＴＲＹ-ＰＡＣ</t>
    <phoneticPr fontId="94"/>
  </si>
  <si>
    <t>⑦松陵</t>
    <rPh sb="1" eb="3">
      <t>ショウリョウ</t>
    </rPh>
    <phoneticPr fontId="94"/>
  </si>
  <si>
    <t>⑧一期一会</t>
    <rPh sb="1" eb="5">
      <t>イチゴ</t>
    </rPh>
    <phoneticPr fontId="94"/>
  </si>
  <si>
    <t>⑥ブルー
ソウルズ</t>
    <phoneticPr fontId="94"/>
  </si>
  <si>
    <t>⑨塩二</t>
    <rPh sb="1" eb="2">
      <t>シオ</t>
    </rPh>
    <rPh sb="2" eb="3">
      <t>フタ</t>
    </rPh>
    <phoneticPr fontId="94"/>
  </si>
  <si>
    <t>⑪ひがまつ</t>
    <phoneticPr fontId="94"/>
  </si>
  <si>
    <t>⑩館</t>
    <rPh sb="1" eb="2">
      <t>カン</t>
    </rPh>
    <phoneticPr fontId="94"/>
  </si>
  <si>
    <t>⑫
南相</t>
    <rPh sb="2" eb="3">
      <t>ミナミ</t>
    </rPh>
    <rPh sb="3" eb="4">
      <t>ショウ</t>
    </rPh>
    <phoneticPr fontId="94"/>
  </si>
  <si>
    <t>⑬Alinea</t>
    <phoneticPr fontId="94"/>
  </si>
  <si>
    <t>キングフューチャーズ</t>
    <phoneticPr fontId="94"/>
  </si>
  <si>
    <t>⑭
キングＦ</t>
    <phoneticPr fontId="94"/>
  </si>
  <si>
    <t>⑮
いいの</t>
    <phoneticPr fontId="94"/>
  </si>
  <si>
    <t>⑯横手</t>
    <rPh sb="1" eb="3">
      <t>ヨコテ</t>
    </rPh>
    <phoneticPr fontId="94"/>
  </si>
  <si>
    <t>館ジャングルー　　／　　ひがまつブルーインパルス</t>
    <phoneticPr fontId="95"/>
  </si>
  <si>
    <t>原小ファイターズ　　／　　ＴＲＹ-ＰＡＣ　　／　　ブルーソウルズ</t>
    <phoneticPr fontId="95"/>
  </si>
  <si>
    <t>岩沼西ファイターズ　  ／　　Pchans　　／ 　　荒町フェニックス</t>
    <rPh sb="0" eb="9">
      <t>イ</t>
    </rPh>
    <rPh sb="27" eb="35">
      <t>ア</t>
    </rPh>
    <phoneticPr fontId="95"/>
  </si>
  <si>
    <t>松陵ヤンキーズ　 　／　 　一期一会　　 ／　　塩二小ソニック 　</t>
    <rPh sb="0" eb="7">
      <t>シ</t>
    </rPh>
    <rPh sb="14" eb="18">
      <t>イ</t>
    </rPh>
    <rPh sb="24" eb="31">
      <t>シ</t>
    </rPh>
    <phoneticPr fontId="94"/>
  </si>
  <si>
    <t>南相フェニックス　　／　Alinea　　／　　キングフューチャーズ　</t>
    <rPh sb="0" eb="8">
      <t>ナンソウ</t>
    </rPh>
    <phoneticPr fontId="94"/>
  </si>
  <si>
    <t>いいのフェニックス　　／　　横手かがやキッズ 　</t>
    <phoneticPr fontId="95"/>
  </si>
  <si>
    <t>12:25～</t>
    <phoneticPr fontId="94"/>
  </si>
  <si>
    <t>昼休憩（約45分）　　</t>
    <rPh sb="0" eb="1">
      <t>ヒル</t>
    </rPh>
    <rPh sb="1" eb="3">
      <t>キュウケイ</t>
    </rPh>
    <phoneticPr fontId="103"/>
  </si>
  <si>
    <t>D</t>
    <phoneticPr fontId="94"/>
  </si>
  <si>
    <t>E</t>
    <phoneticPr fontId="94"/>
  </si>
  <si>
    <t>：ジュニア</t>
    <phoneticPr fontId="94"/>
  </si>
  <si>
    <t>決ＴＡ①勝者</t>
    <rPh sb="0" eb="1">
      <t>ケツ</t>
    </rPh>
    <rPh sb="4" eb="6">
      <t>ショウシャ</t>
    </rPh>
    <phoneticPr fontId="108"/>
  </si>
  <si>
    <t>決ＴＢ⑬勝者</t>
    <rPh sb="0" eb="1">
      <t>ケツ</t>
    </rPh>
    <rPh sb="4" eb="6">
      <t>ショウシャ</t>
    </rPh>
    <phoneticPr fontId="108"/>
  </si>
  <si>
    <t>決ＴＢ⑰</t>
    <rPh sb="0" eb="1">
      <t>ケツ</t>
    </rPh>
    <phoneticPr fontId="108"/>
  </si>
  <si>
    <t>決ＴB⑰</t>
    <rPh sb="0" eb="1">
      <t>ケツ</t>
    </rPh>
    <phoneticPr fontId="103"/>
  </si>
  <si>
    <t>決ＴＡ⑪勝者</t>
    <rPh sb="0" eb="1">
      <t>ケツ</t>
    </rPh>
    <rPh sb="4" eb="6">
      <t>ショウシャ</t>
    </rPh>
    <phoneticPr fontId="108"/>
  </si>
  <si>
    <t>TA⑬敗者</t>
    <rPh sb="3" eb="5">
      <t>ハイシャ</t>
    </rPh>
    <phoneticPr fontId="94"/>
  </si>
  <si>
    <t>TB⑭敗者</t>
    <rPh sb="3" eb="5">
      <t>ハイシャ</t>
    </rPh>
    <phoneticPr fontId="94"/>
  </si>
  <si>
    <t>決ＴＡ⑬勝者</t>
    <rPh sb="0" eb="1">
      <t>ケツ</t>
    </rPh>
    <rPh sb="4" eb="6">
      <t>ショウシャ</t>
    </rPh>
    <phoneticPr fontId="108"/>
  </si>
  <si>
    <t>ジュニア優勝チーム</t>
    <rPh sb="4" eb="6">
      <t>ユウショウ</t>
    </rPh>
    <phoneticPr fontId="94"/>
  </si>
  <si>
    <r>
      <t>オープン優勝チーム</t>
    </r>
    <r>
      <rPr>
        <sz val="18"/>
        <color rgb="FFFF0000"/>
        <rFont val="Meiryo UI"/>
        <family val="3"/>
        <charset val="128"/>
      </rPr>
      <t>（Jrチームと被った場合はOP準優勝チーム）</t>
    </r>
    <rPh sb="4" eb="6">
      <t>ユウショウ</t>
    </rPh>
    <rPh sb="16" eb="17">
      <t>カブ</t>
    </rPh>
    <rPh sb="19" eb="21">
      <t>バアイ</t>
    </rPh>
    <rPh sb="24" eb="27">
      <t>ジュンユウショウ</t>
    </rPh>
    <phoneticPr fontId="94"/>
  </si>
  <si>
    <t>TA⑫敗者</t>
    <rPh sb="3" eb="5">
      <t>ハイシャ</t>
    </rPh>
    <phoneticPr fontId="94"/>
  </si>
  <si>
    <t>TＢ⑬敗者</t>
    <rPh sb="3" eb="5">
      <t>ハイシャ</t>
    </rPh>
    <phoneticPr fontId="94"/>
  </si>
  <si>
    <t>オープン優勝チーム（Jrチームと被った場合はOP準優勝チーム）</t>
    <rPh sb="4" eb="6">
      <t>ユウショウ</t>
    </rPh>
    <rPh sb="16" eb="17">
      <t>カブ</t>
    </rPh>
    <rPh sb="19" eb="21">
      <t>バアイ</t>
    </rPh>
    <rPh sb="24" eb="27">
      <t>ジュンユウショウ</t>
    </rPh>
    <phoneticPr fontId="94"/>
  </si>
  <si>
    <t>ジュニア・オープンカップ ドッジボール大会 　タイムスケジュール（Ａコート）</t>
    <phoneticPr fontId="103"/>
  </si>
  <si>
    <t>ジュニア・オープンカップ ドッジボール大会 　タイムスケジュール（Bコート）</t>
    <phoneticPr fontId="103"/>
  </si>
  <si>
    <t>松陵ヤンキーズ　 　／ 　一期一会　　 ／　　塩二小ソニック 　</t>
    <rPh sb="0" eb="7">
      <t>シ</t>
    </rPh>
    <rPh sb="13" eb="17">
      <t>イ</t>
    </rPh>
    <rPh sb="23" eb="30">
      <t>シ</t>
    </rPh>
    <phoneticPr fontId="94"/>
  </si>
  <si>
    <t>南相フェニックス　　／　　Alinea　　／　　キングフューチャーズ　</t>
    <rPh sb="0" eb="8">
      <t>ナンソウ</t>
    </rPh>
    <phoneticPr fontId="94"/>
  </si>
  <si>
    <t>塩二小ソニック</t>
    <rPh sb="0" eb="2">
      <t>シオニ</t>
    </rPh>
    <rPh sb="2" eb="3">
      <t>ショウ</t>
    </rPh>
    <phoneticPr fontId="3"/>
  </si>
  <si>
    <t>Pchan Rise</t>
    <phoneticPr fontId="94"/>
  </si>
  <si>
    <t>Pchan Rise</t>
    <phoneticPr fontId="3"/>
  </si>
  <si>
    <t>決ＴB⑨勝者</t>
    <rPh sb="0" eb="1">
      <t>ケツ</t>
    </rPh>
    <rPh sb="4" eb="6">
      <t>ショウシャ</t>
    </rPh>
    <phoneticPr fontId="108"/>
  </si>
  <si>
    <t>岩沼西ファイターズ　  ／　　Pchan Rise　　／ 　　荒町フェニックス</t>
    <rPh sb="0" eb="9">
      <t>イ</t>
    </rPh>
    <rPh sb="31" eb="39">
      <t>ア</t>
    </rPh>
    <phoneticPr fontId="95"/>
  </si>
  <si>
    <t>第34代館ジャングルー</t>
    <rPh sb="0" eb="1">
      <t>ダイ</t>
    </rPh>
    <rPh sb="3" eb="4">
      <t>ダイ</t>
    </rPh>
    <rPh sb="4" eb="5">
      <t>ヤカタ</t>
    </rPh>
    <phoneticPr fontId="94"/>
  </si>
  <si>
    <t>　</t>
    <phoneticPr fontId="94"/>
  </si>
  <si>
    <t>◎オープンの部　予選リーグ</t>
    <rPh sb="6" eb="7">
      <t>ブ</t>
    </rPh>
    <rPh sb="8" eb="10">
      <t>ヨセン</t>
    </rPh>
    <phoneticPr fontId="10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</si>
</sst>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h&quot;:&quot;mm"/>
    <numFmt numFmtId="177" formatCode="yyyy&quot;年&quot;m&quot;月&quot;d&quot;日&quot;;@"/>
    <numFmt numFmtId="178" formatCode="h:mm;@"/>
  </numFmts>
  <fonts count="173">
    <font>
      <sz val="11"/>
      <color theme="1"/>
      <name val="ＭＳ Ｐゴシック"/>
      <charset val="128"/>
      <scheme val="minor"/>
    </font>
    <font>
      <sz val="11"/>
      <color theme="1"/>
      <name val="ＭＳ Ｐゴシック"/>
      <family val="2"/>
      <charset val="128"/>
      <scheme val="minor"/>
    </font>
    <font>
      <sz val="11"/>
      <color theme="1"/>
      <name val="ＭＳ Ｐゴシック"/>
      <family val="2"/>
      <charset val="128"/>
      <scheme val="minor"/>
    </font>
    <font>
      <sz val="14"/>
      <name val="Meiryo UI"/>
      <family val="3"/>
      <charset val="128"/>
    </font>
    <font>
      <sz val="11"/>
      <name val="Meiryo UI"/>
      <family val="3"/>
      <charset val="128"/>
    </font>
    <font>
      <b/>
      <sz val="14"/>
      <name val="Meiryo UI"/>
      <family val="3"/>
      <charset val="128"/>
    </font>
    <font>
      <sz val="18"/>
      <color theme="2" tint="-0.749992370372631"/>
      <name val="Meiryo UI"/>
      <family val="3"/>
      <charset val="128"/>
    </font>
    <font>
      <b/>
      <u/>
      <sz val="30"/>
      <name val="Meiryo UI"/>
      <family val="3"/>
      <charset val="128"/>
    </font>
    <font>
      <b/>
      <sz val="11"/>
      <name val="Meiryo UI"/>
      <family val="3"/>
      <charset val="128"/>
    </font>
    <font>
      <b/>
      <sz val="20"/>
      <name val="Meiryo UI"/>
      <family val="3"/>
      <charset val="128"/>
    </font>
    <font>
      <sz val="20"/>
      <name val="Meiryo UI"/>
      <family val="3"/>
      <charset val="128"/>
    </font>
    <font>
      <sz val="18"/>
      <name val="Meiryo UI"/>
      <family val="3"/>
      <charset val="128"/>
    </font>
    <font>
      <sz val="16"/>
      <name val="Meiryo UI"/>
      <family val="3"/>
      <charset val="128"/>
    </font>
    <font>
      <b/>
      <sz val="16"/>
      <name val="Meiryo UI"/>
      <family val="3"/>
      <charset val="128"/>
    </font>
    <font>
      <b/>
      <u/>
      <sz val="26"/>
      <name val="Meiryo UI"/>
      <family val="3"/>
      <charset val="128"/>
    </font>
    <font>
      <sz val="11"/>
      <color theme="1"/>
      <name val="Meiryo UI"/>
      <family val="3"/>
      <charset val="128"/>
    </font>
    <font>
      <b/>
      <sz val="28"/>
      <name val="Meiryo UI"/>
      <family val="3"/>
      <charset val="128"/>
    </font>
    <font>
      <b/>
      <sz val="48"/>
      <name val="Meiryo UI"/>
      <family val="3"/>
      <charset val="128"/>
    </font>
    <font>
      <b/>
      <sz val="36"/>
      <name val="Meiryo UI"/>
      <family val="3"/>
      <charset val="128"/>
    </font>
    <font>
      <sz val="18"/>
      <color theme="1"/>
      <name val="Meiryo UI"/>
      <family val="3"/>
      <charset val="128"/>
    </font>
    <font>
      <sz val="28"/>
      <color theme="1"/>
      <name val="Meiryo UI"/>
      <family val="3"/>
      <charset val="128"/>
    </font>
    <font>
      <sz val="36"/>
      <color theme="1"/>
      <name val="Meiryo UI"/>
      <family val="3"/>
      <charset val="128"/>
    </font>
    <font>
      <sz val="36"/>
      <name val="Meiryo UI"/>
      <family val="3"/>
      <charset val="128"/>
    </font>
    <font>
      <sz val="26"/>
      <color theme="1"/>
      <name val="Meiryo UI"/>
      <family val="3"/>
      <charset val="128"/>
    </font>
    <font>
      <b/>
      <sz val="24"/>
      <color theme="1"/>
      <name val="Meiryo UI"/>
      <family val="3"/>
      <charset val="128"/>
    </font>
    <font>
      <sz val="20"/>
      <color theme="1"/>
      <name val="Meiryo UI"/>
      <family val="3"/>
      <charset val="128"/>
    </font>
    <font>
      <sz val="28"/>
      <name val="Meiryo UI"/>
      <family val="3"/>
      <charset val="128"/>
    </font>
    <font>
      <b/>
      <sz val="46"/>
      <name val="Meiryo UI"/>
      <family val="3"/>
      <charset val="128"/>
    </font>
    <font>
      <sz val="24"/>
      <name val="Meiryo UI"/>
      <family val="3"/>
      <charset val="128"/>
    </font>
    <font>
      <sz val="14"/>
      <color rgb="FF000000"/>
      <name val="Meiryo UI"/>
      <family val="3"/>
      <charset val="128"/>
    </font>
    <font>
      <sz val="11"/>
      <color rgb="FF000000"/>
      <name val="Meiryo UI"/>
      <family val="3"/>
      <charset val="128"/>
    </font>
    <font>
      <sz val="16"/>
      <color rgb="FF000000"/>
      <name val="Meiryo UI"/>
      <family val="3"/>
      <charset val="128"/>
    </font>
    <font>
      <sz val="11"/>
      <color theme="2" tint="-0.749992370372631"/>
      <name val="Meiryo UI"/>
      <family val="3"/>
      <charset val="128"/>
    </font>
    <font>
      <b/>
      <u/>
      <sz val="32"/>
      <color rgb="FF000000"/>
      <name val="Meiryo UI"/>
      <family val="3"/>
      <charset val="128"/>
    </font>
    <font>
      <b/>
      <sz val="20"/>
      <color rgb="FF000000"/>
      <name val="Meiryo UI"/>
      <family val="3"/>
      <charset val="128"/>
    </font>
    <font>
      <sz val="18"/>
      <color rgb="FF000000"/>
      <name val="Meiryo UI"/>
      <family val="3"/>
      <charset val="128"/>
    </font>
    <font>
      <sz val="20"/>
      <color rgb="FF000000"/>
      <name val="Meiryo UI"/>
      <family val="3"/>
      <charset val="128"/>
    </font>
    <font>
      <b/>
      <sz val="18"/>
      <color rgb="FF000000"/>
      <name val="Meiryo UI"/>
      <family val="3"/>
      <charset val="128"/>
    </font>
    <font>
      <b/>
      <sz val="16"/>
      <color rgb="FF000000"/>
      <name val="Meiryo UI"/>
      <family val="3"/>
      <charset val="128"/>
    </font>
    <font>
      <sz val="20"/>
      <color theme="5" tint="-0.249977111117893"/>
      <name val="Meiryo UI"/>
      <family val="3"/>
      <charset val="128"/>
    </font>
    <font>
      <sz val="16"/>
      <color theme="5" tint="-0.249977111117893"/>
      <name val="Meiryo UI"/>
      <family val="3"/>
      <charset val="128"/>
    </font>
    <font>
      <sz val="11"/>
      <color theme="5" tint="-0.249977111117893"/>
      <name val="Meiryo UI"/>
      <family val="3"/>
      <charset val="128"/>
    </font>
    <font>
      <sz val="11"/>
      <color theme="0" tint="-0.249977111117893"/>
      <name val="Meiryo UI"/>
      <family val="3"/>
      <charset val="128"/>
    </font>
    <font>
      <sz val="14"/>
      <color theme="2" tint="-0.749992370372631"/>
      <name val="Meiryo UI"/>
      <family val="3"/>
      <charset val="128"/>
    </font>
    <font>
      <sz val="16"/>
      <color rgb="FFFF0000"/>
      <name val="Meiryo UI"/>
      <family val="3"/>
      <charset val="128"/>
    </font>
    <font>
      <sz val="16"/>
      <color theme="2" tint="-0.749992370372631"/>
      <name val="Meiryo UI"/>
      <family val="3"/>
      <charset val="128"/>
    </font>
    <font>
      <sz val="18"/>
      <color rgb="FFFF0000"/>
      <name val="Meiryo UI"/>
      <family val="3"/>
      <charset val="128"/>
    </font>
    <font>
      <b/>
      <u/>
      <sz val="28"/>
      <color rgb="FF000000"/>
      <name val="Meiryo UI"/>
      <family val="3"/>
      <charset val="128"/>
    </font>
    <font>
      <u/>
      <sz val="28"/>
      <color rgb="FF000000"/>
      <name val="Meiryo UI"/>
      <family val="3"/>
      <charset val="128"/>
    </font>
    <font>
      <b/>
      <sz val="24"/>
      <color rgb="FF000000"/>
      <name val="Meiryo UI"/>
      <family val="3"/>
      <charset val="128"/>
    </font>
    <font>
      <b/>
      <sz val="22"/>
      <color theme="1"/>
      <name val="Meiryo UI"/>
      <family val="3"/>
      <charset val="128"/>
    </font>
    <font>
      <sz val="24"/>
      <color rgb="FF000000"/>
      <name val="Meiryo UI"/>
      <family val="3"/>
      <charset val="128"/>
    </font>
    <font>
      <sz val="24"/>
      <color theme="1"/>
      <name val="Meiryo UI"/>
      <family val="3"/>
      <charset val="128"/>
    </font>
    <font>
      <b/>
      <sz val="20"/>
      <color rgb="FFFF0000"/>
      <name val="Meiryo UI"/>
      <family val="3"/>
      <charset val="128"/>
    </font>
    <font>
      <b/>
      <sz val="20"/>
      <color theme="1"/>
      <name val="Meiryo UI"/>
      <family val="3"/>
      <charset val="128"/>
    </font>
    <font>
      <b/>
      <sz val="24"/>
      <color rgb="FF0000FF"/>
      <name val="Meiryo UI"/>
      <family val="3"/>
      <charset val="128"/>
    </font>
    <font>
      <b/>
      <u/>
      <sz val="22"/>
      <color rgb="FF000000"/>
      <name val="Meiryo UI"/>
      <family val="3"/>
      <charset val="128"/>
    </font>
    <font>
      <u/>
      <sz val="10"/>
      <name val="Meiryo UI"/>
      <family val="3"/>
      <charset val="128"/>
    </font>
    <font>
      <sz val="10"/>
      <name val="Meiryo UI"/>
      <family val="3"/>
      <charset val="128"/>
    </font>
    <font>
      <sz val="18"/>
      <color rgb="FF000000"/>
      <name val="HG丸ｺﾞｼｯｸM-PRO"/>
      <family val="3"/>
      <charset val="128"/>
    </font>
    <font>
      <sz val="28"/>
      <color rgb="FF000000"/>
      <name val="Meiryo UI"/>
      <family val="3"/>
      <charset val="128"/>
    </font>
    <font>
      <sz val="11"/>
      <color theme="1"/>
      <name val="ＭＳ Ｐゴシック"/>
      <family val="3"/>
      <charset val="128"/>
      <scheme val="minor"/>
    </font>
    <font>
      <sz val="11"/>
      <color rgb="FFFF0000"/>
      <name val="Meiryo UI"/>
      <family val="3"/>
      <charset val="128"/>
    </font>
    <font>
      <sz val="26"/>
      <name val="Meiryo UI"/>
      <family val="3"/>
      <charset val="128"/>
    </font>
    <font>
      <b/>
      <sz val="12"/>
      <name val="Meiryo UI"/>
      <family val="3"/>
      <charset val="128"/>
    </font>
    <font>
      <sz val="12"/>
      <name val="Meiryo UI"/>
      <family val="3"/>
      <charset val="128"/>
    </font>
    <font>
      <u/>
      <sz val="12"/>
      <name val="Meiryo UI"/>
      <family val="3"/>
      <charset val="128"/>
    </font>
    <font>
      <u/>
      <sz val="11"/>
      <name val="Meiryo UI"/>
      <family val="3"/>
      <charset val="128"/>
    </font>
    <font>
      <b/>
      <u/>
      <sz val="12"/>
      <name val="Meiryo UI"/>
      <family val="3"/>
      <charset val="128"/>
    </font>
    <font>
      <b/>
      <sz val="12"/>
      <color rgb="FFFF0000"/>
      <name val="Meiryo UI"/>
      <family val="3"/>
      <charset val="128"/>
    </font>
    <font>
      <b/>
      <sz val="11"/>
      <color rgb="FFFF0000"/>
      <name val="Meiryo UI"/>
      <family val="3"/>
      <charset val="128"/>
    </font>
    <font>
      <b/>
      <sz val="20"/>
      <color theme="1"/>
      <name val="ＭＳ Ｐゴシック"/>
      <family val="3"/>
      <charset val="128"/>
      <scheme val="minor"/>
    </font>
    <font>
      <sz val="20"/>
      <color theme="1"/>
      <name val="ＭＳ Ｐゴシック"/>
      <family val="3"/>
      <charset val="128"/>
      <scheme val="minor"/>
    </font>
    <font>
      <sz val="20"/>
      <name val="ＭＳ Ｐゴシック"/>
      <family val="3"/>
      <charset val="128"/>
      <scheme val="minor"/>
    </font>
    <font>
      <b/>
      <sz val="16"/>
      <color theme="1"/>
      <name val="ＭＳ Ｐゴシック"/>
      <family val="3"/>
      <charset val="128"/>
      <scheme val="minor"/>
    </font>
    <font>
      <sz val="18"/>
      <color theme="1"/>
      <name val="HGP創英角ｺﾞｼｯｸUB"/>
      <family val="3"/>
      <charset val="128"/>
    </font>
    <font>
      <u/>
      <sz val="20"/>
      <color theme="1"/>
      <name val="Meiryo UI"/>
      <family val="3"/>
      <charset val="128"/>
    </font>
    <font>
      <b/>
      <u/>
      <sz val="11"/>
      <color rgb="FFFF0000"/>
      <name val="Meiryo UI"/>
      <family val="3"/>
      <charset val="128"/>
    </font>
    <font>
      <sz val="12"/>
      <color theme="1"/>
      <name val="Meiryo UI"/>
      <family val="3"/>
      <charset val="128"/>
    </font>
    <font>
      <b/>
      <sz val="16"/>
      <color theme="1"/>
      <name val="Meiryo UI"/>
      <family val="3"/>
      <charset val="128"/>
    </font>
    <font>
      <sz val="8"/>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b/>
      <u/>
      <sz val="12"/>
      <color theme="1"/>
      <name val="Meiryo UI"/>
      <family val="3"/>
      <charset val="128"/>
    </font>
    <font>
      <u/>
      <sz val="12"/>
      <color theme="1"/>
      <name val="Meiryo UI"/>
      <family val="3"/>
      <charset val="128"/>
    </font>
    <font>
      <b/>
      <i/>
      <u/>
      <sz val="14"/>
      <color theme="1"/>
      <name val="Meiryo UI"/>
      <family val="3"/>
      <charset val="128"/>
    </font>
    <font>
      <sz val="11"/>
      <name val="ＭＳ Ｐゴシック"/>
      <family val="3"/>
      <charset val="128"/>
    </font>
    <font>
      <sz val="11"/>
      <name val="明朝"/>
      <charset val="128"/>
    </font>
    <font>
      <sz val="11"/>
      <name val="明朝"/>
      <charset val="128"/>
    </font>
    <font>
      <sz val="11"/>
      <color theme="1"/>
      <name val="ＭＳ Ｐゴシック"/>
      <family val="3"/>
      <charset val="128"/>
      <scheme val="minor"/>
    </font>
    <font>
      <b/>
      <sz val="16"/>
      <color rgb="FFFF0000"/>
      <name val="Meiryo UI"/>
      <family val="3"/>
      <charset val="128"/>
    </font>
    <font>
      <b/>
      <i/>
      <sz val="14"/>
      <color theme="1"/>
      <name val="Meiryo UI"/>
      <family val="3"/>
      <charset val="128"/>
    </font>
    <font>
      <b/>
      <sz val="16"/>
      <color indexed="10"/>
      <name val="BIZ UDPゴシック"/>
      <family val="3"/>
      <charset val="128"/>
    </font>
    <font>
      <sz val="6"/>
      <name val="ＭＳ Ｐゴシック"/>
      <family val="3"/>
      <charset val="128"/>
      <scheme val="minor"/>
    </font>
    <font>
      <sz val="6"/>
      <name val="ＭＳ Ｐゴシック"/>
      <family val="2"/>
      <charset val="128"/>
      <scheme val="minor"/>
    </font>
    <font>
      <b/>
      <u/>
      <sz val="18"/>
      <color rgb="FFFF0000"/>
      <name val="Meiryo UI"/>
      <family val="3"/>
      <charset val="128"/>
    </font>
    <font>
      <b/>
      <sz val="18"/>
      <color rgb="FFFF0000"/>
      <name val="Meiryo UI"/>
      <family val="3"/>
      <charset val="128"/>
    </font>
    <font>
      <sz val="11"/>
      <color theme="0"/>
      <name val="Meiryo UI"/>
      <family val="3"/>
      <charset val="128"/>
    </font>
    <font>
      <b/>
      <sz val="10"/>
      <name val="Meiryo UI"/>
      <family val="3"/>
      <charset val="128"/>
    </font>
    <font>
      <sz val="16"/>
      <color theme="0"/>
      <name val="Meiryo UI"/>
      <family val="3"/>
      <charset val="128"/>
    </font>
    <font>
      <sz val="14"/>
      <color rgb="FF0000FF"/>
      <name val="Meiryo UI"/>
      <family val="3"/>
      <charset val="128"/>
    </font>
    <font>
      <sz val="16"/>
      <color rgb="FF0000FF"/>
      <name val="Meiryo UI"/>
      <family val="3"/>
      <charset val="128"/>
    </font>
    <font>
      <sz val="6"/>
      <name val="ＭＳ Ｐゴシック"/>
      <family val="3"/>
      <charset val="128"/>
    </font>
    <font>
      <sz val="48"/>
      <name val="Meiryo UI"/>
      <family val="3"/>
      <charset val="128"/>
    </font>
    <font>
      <sz val="16"/>
      <color theme="1"/>
      <name val="Meiryo UI"/>
      <family val="3"/>
      <charset val="128"/>
    </font>
    <font>
      <b/>
      <u/>
      <sz val="36"/>
      <name val="Meiryo UI"/>
      <family val="3"/>
      <charset val="128"/>
    </font>
    <font>
      <b/>
      <u/>
      <sz val="36"/>
      <color rgb="FF000000"/>
      <name val="Meiryo UI"/>
      <family val="3"/>
      <charset val="128"/>
    </font>
    <font>
      <sz val="6"/>
      <name val="明朝"/>
      <family val="1"/>
      <charset val="128"/>
    </font>
    <font>
      <b/>
      <u/>
      <sz val="18"/>
      <name val="Meiryo UI"/>
      <family val="3"/>
      <charset val="128"/>
    </font>
    <font>
      <sz val="18"/>
      <color theme="1" tint="0.249977111117893"/>
      <name val="Meiryo UI"/>
      <family val="3"/>
      <charset val="128"/>
    </font>
    <font>
      <sz val="28"/>
      <color theme="1" tint="0.249977111117893"/>
      <name val="Meiryo UI"/>
      <family val="3"/>
      <charset val="128"/>
    </font>
    <font>
      <sz val="16"/>
      <color theme="1" tint="0.249977111117893"/>
      <name val="Meiryo UI"/>
      <family val="3"/>
      <charset val="128"/>
    </font>
    <font>
      <sz val="11"/>
      <color theme="1" tint="0.249977111117893"/>
      <name val="Meiryo UI"/>
      <family val="3"/>
      <charset val="128"/>
    </font>
    <font>
      <sz val="14"/>
      <color theme="1" tint="0.34998626667073579"/>
      <name val="Meiryo UI"/>
      <family val="3"/>
      <charset val="128"/>
    </font>
    <font>
      <sz val="18"/>
      <color theme="1" tint="0.34998626667073579"/>
      <name val="Meiryo UI"/>
      <family val="3"/>
      <charset val="128"/>
    </font>
    <font>
      <sz val="11"/>
      <color theme="1" tint="0.34998626667073579"/>
      <name val="Meiryo UI"/>
      <family val="3"/>
      <charset val="128"/>
    </font>
    <font>
      <sz val="16"/>
      <color theme="1" tint="0.34998626667073579"/>
      <name val="Meiryo UI"/>
      <family val="3"/>
      <charset val="128"/>
    </font>
    <font>
      <sz val="20"/>
      <color theme="1" tint="0.34998626667073579"/>
      <name val="Meiryo UI"/>
      <family val="3"/>
      <charset val="128"/>
    </font>
    <font>
      <sz val="26"/>
      <color theme="1" tint="0.34998626667073579"/>
      <name val="Meiryo UI"/>
      <family val="3"/>
      <charset val="128"/>
    </font>
    <font>
      <sz val="28"/>
      <color theme="1" tint="0.34998626667073579"/>
      <name val="Meiryo UI"/>
      <family val="3"/>
      <charset val="128"/>
    </font>
    <font>
      <u/>
      <sz val="36"/>
      <name val="Meiryo UI"/>
      <family val="3"/>
      <charset val="128"/>
    </font>
    <font>
      <sz val="22"/>
      <color rgb="FF000000"/>
      <name val="Meiryo UI"/>
      <family val="3"/>
      <charset val="128"/>
    </font>
    <font>
      <sz val="32"/>
      <color theme="1"/>
      <name val="Meiryo UI"/>
      <family val="3"/>
      <charset val="128"/>
    </font>
    <font>
      <sz val="22"/>
      <color theme="1" tint="0.34998626667073579"/>
      <name val="Meiryo UI"/>
      <family val="3"/>
      <charset val="128"/>
    </font>
    <font>
      <sz val="12"/>
      <color theme="1"/>
      <name val="ＭＳ Ｐゴシック"/>
      <family val="2"/>
      <charset val="128"/>
      <scheme val="minor"/>
    </font>
    <font>
      <sz val="8"/>
      <color theme="1"/>
      <name val="HG丸ｺﾞｼｯｸM-PRO"/>
      <family val="2"/>
      <charset val="128"/>
    </font>
    <font>
      <sz val="12"/>
      <color theme="1"/>
      <name val="HG丸ｺﾞｼｯｸM-PRO"/>
      <family val="2"/>
      <charset val="128"/>
    </font>
    <font>
      <sz val="18"/>
      <color theme="1"/>
      <name val="HG丸ｺﾞｼｯｸM-PRO"/>
      <family val="2"/>
      <charset val="128"/>
    </font>
    <font>
      <sz val="10"/>
      <color theme="1"/>
      <name val="HG丸ｺﾞｼｯｸM-PRO"/>
      <family val="2"/>
      <charset val="128"/>
    </font>
    <font>
      <sz val="6"/>
      <color theme="1"/>
      <name val="HG丸ｺﾞｼｯｸM-PRO"/>
      <family val="2"/>
      <charset val="128"/>
    </font>
    <font>
      <b/>
      <sz val="9"/>
      <color rgb="FFFF0000"/>
      <name val="HG丸ｺﾞｼｯｸM-PRO"/>
      <family val="3"/>
      <charset val="128"/>
    </font>
    <font>
      <sz val="16"/>
      <color theme="1"/>
      <name val="HG丸ｺﾞｼｯｸM-PRO"/>
      <family val="3"/>
      <charset val="128"/>
    </font>
    <font>
      <b/>
      <sz val="14"/>
      <color theme="1"/>
      <name val="ＭＳ Ｐゴシック"/>
      <family val="3"/>
      <charset val="128"/>
      <scheme val="minor"/>
    </font>
    <font>
      <b/>
      <u/>
      <sz val="24"/>
      <color theme="1"/>
      <name val="BIZ UDPゴシック"/>
      <family val="3"/>
      <charset val="128"/>
    </font>
    <font>
      <sz val="22"/>
      <name val="Meiryo UI"/>
      <family val="3"/>
      <charset val="128"/>
    </font>
    <font>
      <sz val="11"/>
      <color theme="1"/>
      <name val="ＭＳ Ｐゴシック"/>
      <family val="2"/>
      <scheme val="minor"/>
    </font>
    <font>
      <sz val="11"/>
      <name val="明朝"/>
      <family val="1"/>
      <charset val="128"/>
    </font>
    <font>
      <b/>
      <sz val="24"/>
      <name val="Meiryo UI"/>
      <family val="3"/>
      <charset val="128"/>
    </font>
    <font>
      <sz val="48"/>
      <color theme="1"/>
      <name val="Meiryo UI"/>
      <family val="3"/>
      <charset val="128"/>
    </font>
    <font>
      <sz val="11"/>
      <name val="ＭＳ Ｐゴシック"/>
      <family val="2"/>
      <charset val="128"/>
      <scheme val="minor"/>
    </font>
    <font>
      <sz val="32"/>
      <name val="Meiryo UI"/>
      <family val="3"/>
      <charset val="128"/>
    </font>
    <font>
      <b/>
      <sz val="26"/>
      <name val="Meiryo UI"/>
      <family val="3"/>
      <charset val="128"/>
    </font>
    <font>
      <sz val="24"/>
      <color theme="1" tint="0.34998626667073579"/>
      <name val="Meiryo UI"/>
      <family val="3"/>
      <charset val="128"/>
    </font>
    <font>
      <b/>
      <sz val="36"/>
      <name val="ＭＳ Ｐゴシック"/>
      <family val="3"/>
      <charset val="128"/>
      <scheme val="minor"/>
    </font>
    <font>
      <sz val="11"/>
      <color theme="1"/>
      <name val="ＭＳ Ｐゴシック"/>
      <family val="3"/>
      <charset val="128"/>
      <scheme val="minor"/>
    </font>
    <font>
      <sz val="14"/>
      <color theme="1"/>
      <name val="Meiryo UI"/>
      <family val="3"/>
      <charset val="128"/>
    </font>
    <font>
      <sz val="12"/>
      <color rgb="FFFF0000"/>
      <name val="Meiryo UI"/>
      <family val="3"/>
      <charset val="128"/>
    </font>
    <font>
      <sz val="13"/>
      <color theme="1"/>
      <name val="Meiryo UI"/>
      <family val="3"/>
      <charset val="128"/>
    </font>
    <font>
      <u/>
      <sz val="12"/>
      <color rgb="FF000000"/>
      <name val="Meiryo UI"/>
      <family val="3"/>
      <charset val="128"/>
    </font>
    <font>
      <sz val="12"/>
      <color rgb="FF000000"/>
      <name val="Meiryo UI"/>
      <family val="3"/>
      <charset val="128"/>
    </font>
    <font>
      <b/>
      <u/>
      <sz val="12"/>
      <color rgb="FFFF0000"/>
      <name val="Meiryo UI"/>
      <family val="3"/>
      <charset val="128"/>
    </font>
    <font>
      <b/>
      <u/>
      <sz val="22"/>
      <color rgb="FFFF0000"/>
      <name val="Meiryo UI"/>
      <family val="3"/>
      <charset val="128"/>
    </font>
    <font>
      <sz val="22"/>
      <color theme="0"/>
      <name val="Meiryo UI"/>
      <family val="3"/>
      <charset val="128"/>
    </font>
    <font>
      <sz val="22"/>
      <color theme="1"/>
      <name val="Meiryo UI"/>
      <family val="3"/>
      <charset val="128"/>
    </font>
    <font>
      <sz val="22"/>
      <color theme="5" tint="-0.249977111117893"/>
      <name val="Meiryo UI"/>
      <family val="3"/>
      <charset val="128"/>
    </font>
    <font>
      <b/>
      <u/>
      <sz val="48"/>
      <name val="Meiryo UI"/>
      <family val="3"/>
      <charset val="128"/>
    </font>
    <font>
      <b/>
      <sz val="55"/>
      <name val="Meiryo UI"/>
      <family val="3"/>
      <charset val="128"/>
    </font>
    <font>
      <b/>
      <sz val="18"/>
      <name val="Meiryo UI"/>
      <family val="3"/>
      <charset val="128"/>
    </font>
    <font>
      <sz val="18"/>
      <color rgb="FF0000FF"/>
      <name val="Meiryo UI"/>
      <family val="3"/>
      <charset val="128"/>
    </font>
    <font>
      <b/>
      <sz val="26"/>
      <color rgb="FF000000"/>
      <name val="Meiryo UI"/>
      <family val="3"/>
      <charset val="128"/>
    </font>
    <font>
      <sz val="14"/>
      <color rgb="FFFF0000"/>
      <name val="Meiryo UI"/>
      <family val="3"/>
      <charset val="128"/>
    </font>
    <font>
      <sz val="22"/>
      <color rgb="FFFF0000"/>
      <name val="Meiryo UI"/>
      <family val="3"/>
      <charset val="128"/>
    </font>
    <font>
      <sz val="12"/>
      <color theme="2" tint="-0.749992370372631"/>
      <name val="BIZ UDPゴシック"/>
      <family val="3"/>
      <charset val="128"/>
    </font>
    <font>
      <sz val="12"/>
      <color theme="1" tint="0.249977111117893"/>
      <name val="BIZ UDPゴシック"/>
      <family val="3"/>
      <charset val="128"/>
    </font>
    <font>
      <sz val="12"/>
      <color theme="1" tint="0.249977111117893"/>
      <name val="Meiryo UI"/>
      <family val="3"/>
      <charset val="128"/>
    </font>
    <font>
      <sz val="12"/>
      <color theme="1" tint="0.34998626667073579"/>
      <name val="Meiryo UI"/>
      <family val="3"/>
      <charset val="128"/>
    </font>
    <font>
      <sz val="12"/>
      <color theme="5" tint="-0.249977111117893"/>
      <name val="Meiryo UI"/>
      <family val="3"/>
      <charset val="128"/>
    </font>
    <font>
      <sz val="12"/>
      <color rgb="FF000000"/>
      <name val="BIZ UDPゴシック"/>
      <family val="3"/>
      <charset val="128"/>
    </font>
    <font>
      <b/>
      <sz val="12"/>
      <color theme="5" tint="-0.249977111117893"/>
      <name val="Meiryo UI"/>
      <family val="3"/>
      <charset val="128"/>
    </font>
    <font>
      <sz val="20"/>
      <color rgb="FFC00000"/>
      <name val="Meiryo UI"/>
      <family val="3"/>
      <charset val="128"/>
    </font>
    <font>
      <b/>
      <sz val="36"/>
      <color theme="1"/>
      <name val="Meiryo UI"/>
      <family val="3"/>
      <charset val="128"/>
    </font>
    <font>
      <sz val="11"/>
      <color rgb="FF0000FF"/>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FFC00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s>
  <borders count="13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style="thin">
        <color auto="1"/>
      </top>
      <bottom/>
      <diagonal style="thin">
        <color auto="1"/>
      </diagonal>
    </border>
    <border diagonalDown="1">
      <left/>
      <right style="thin">
        <color auto="1"/>
      </right>
      <top/>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thin">
        <color auto="1"/>
      </left>
      <right/>
      <top/>
      <bottom/>
      <diagonal/>
    </border>
    <border>
      <left style="thin">
        <color auto="1"/>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theme="1"/>
      </left>
      <right/>
      <top style="thin">
        <color auto="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top/>
      <bottom style="medium">
        <color auto="1"/>
      </bottom>
      <diagonal/>
    </border>
    <border>
      <left/>
      <right style="thin">
        <color auto="1"/>
      </right>
      <top style="medium">
        <color auto="1"/>
      </top>
      <bottom/>
      <diagonal/>
    </border>
    <border>
      <left style="thick">
        <color auto="1"/>
      </left>
      <right style="medium">
        <color auto="1"/>
      </right>
      <top style="thin">
        <color auto="1"/>
      </top>
      <bottom style="thin">
        <color auto="1"/>
      </bottom>
      <diagonal/>
    </border>
    <border>
      <left/>
      <right/>
      <top/>
      <bottom style="thick">
        <color auto="1"/>
      </bottom>
      <diagonal/>
    </border>
    <border>
      <left style="thick">
        <color auto="1"/>
      </left>
      <right style="medium">
        <color auto="1"/>
      </right>
      <top style="thick">
        <color auto="1"/>
      </top>
      <bottom style="thin">
        <color auto="1"/>
      </bottom>
      <diagonal/>
    </border>
    <border>
      <left style="medium">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medium">
        <color auto="1"/>
      </bottom>
      <diagonal/>
    </border>
    <border>
      <left/>
      <right/>
      <top style="medium">
        <color auto="1"/>
      </top>
      <bottom style="medium">
        <color auto="1"/>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ck">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style="thick">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thick">
        <color auto="1"/>
      </left>
      <right style="medium">
        <color auto="1"/>
      </right>
      <top style="thin">
        <color auto="1"/>
      </top>
      <bottom style="medium">
        <color auto="1"/>
      </bottom>
      <diagonal/>
    </border>
    <border>
      <left style="thin">
        <color auto="1"/>
      </left>
      <right style="medium">
        <color auto="1"/>
      </right>
      <top style="thick">
        <color auto="1"/>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thick">
        <color auto="1"/>
      </right>
      <top style="thin">
        <color auto="1"/>
      </top>
      <bottom style="thin">
        <color auto="1"/>
      </bottom>
      <diagonal/>
    </border>
    <border>
      <left style="medium">
        <color auto="1"/>
      </left>
      <right style="thick">
        <color auto="1"/>
      </right>
      <top/>
      <bottom style="thin">
        <color auto="1"/>
      </bottom>
      <diagonal/>
    </border>
    <border>
      <left style="medium">
        <color auto="1"/>
      </left>
      <right style="thick">
        <color auto="1"/>
      </right>
      <top style="thin">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medium">
        <color auto="1"/>
      </left>
      <right style="thick">
        <color auto="1"/>
      </right>
      <top style="thin">
        <color auto="1"/>
      </top>
      <bottom style="medium">
        <color auto="1"/>
      </bottom>
      <diagonal/>
    </border>
    <border>
      <left style="thin">
        <color auto="1"/>
      </left>
      <right style="thin">
        <color auto="1"/>
      </right>
      <top/>
      <bottom/>
      <diagonal/>
    </border>
    <border>
      <left style="thick">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theme="1"/>
      </right>
      <top style="thin">
        <color indexed="64"/>
      </top>
      <bottom/>
      <diagonal/>
    </border>
    <border>
      <left/>
      <right style="thin">
        <color theme="1"/>
      </right>
      <top/>
      <bottom/>
      <diagonal/>
    </border>
    <border>
      <left style="thick">
        <color auto="1"/>
      </left>
      <right/>
      <top style="thick">
        <color auto="1"/>
      </top>
      <bottom style="thin">
        <color auto="1"/>
      </bottom>
      <diagonal/>
    </border>
    <border>
      <left style="medium">
        <color auto="1"/>
      </left>
      <right/>
      <top style="thick">
        <color auto="1"/>
      </top>
      <bottom style="thin">
        <color auto="1"/>
      </bottom>
      <diagonal/>
    </border>
    <border>
      <left/>
      <right/>
      <top style="thick">
        <color auto="1"/>
      </top>
      <bottom style="thin">
        <color auto="1"/>
      </bottom>
      <diagonal/>
    </border>
    <border>
      <left style="medium">
        <color indexed="64"/>
      </left>
      <right style="thin">
        <color indexed="64"/>
      </right>
      <top style="medium">
        <color indexed="64"/>
      </top>
      <bottom/>
      <diagonal/>
    </border>
    <border>
      <left style="thin">
        <color auto="1"/>
      </left>
      <right/>
      <top style="medium">
        <color auto="1"/>
      </top>
      <bottom style="thin">
        <color auto="1"/>
      </bottom>
      <diagonal/>
    </border>
    <border>
      <left style="thick">
        <color auto="1"/>
      </left>
      <right style="medium">
        <color auto="1"/>
      </right>
      <top/>
      <bottom style="medium">
        <color auto="1"/>
      </bottom>
      <diagonal/>
    </border>
    <border>
      <left style="thick">
        <color auto="1"/>
      </left>
      <right/>
      <top/>
      <bottom style="medium">
        <color auto="1"/>
      </bottom>
      <diagonal/>
    </border>
    <border>
      <left style="thick">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thick">
        <color auto="1"/>
      </right>
      <top/>
      <bottom style="medium">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theme="1"/>
      </top>
      <bottom/>
      <diagonal/>
    </border>
    <border>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ck">
        <color auto="1"/>
      </right>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ck">
        <color auto="1"/>
      </right>
      <top style="medium">
        <color auto="1"/>
      </top>
      <bottom style="medium">
        <color auto="1"/>
      </bottom>
      <diagonal/>
    </border>
    <border>
      <left style="medium">
        <color auto="1"/>
      </left>
      <right style="thick">
        <color auto="1"/>
      </right>
      <top style="thick">
        <color auto="1"/>
      </top>
      <bottom style="thin">
        <color auto="1"/>
      </bottom>
      <diagonal/>
    </border>
    <border>
      <left style="medium">
        <color auto="1"/>
      </left>
      <right style="thick">
        <color auto="1"/>
      </right>
      <top style="medium">
        <color auto="1"/>
      </top>
      <bottom style="thin">
        <color auto="1"/>
      </bottom>
      <diagonal/>
    </border>
    <border>
      <left/>
      <right style="thick">
        <color auto="1"/>
      </right>
      <top/>
      <bottom/>
      <diagonal/>
    </border>
    <border>
      <left/>
      <right style="thick">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ck">
        <color auto="1"/>
      </right>
      <top style="thin">
        <color auto="1"/>
      </top>
      <bottom style="medium">
        <color auto="1"/>
      </bottom>
      <diagonal/>
    </border>
  </borders>
  <cellStyleXfs count="23">
    <xf numFmtId="0" fontId="0" fillId="0" borderId="0">
      <alignment vertical="center"/>
    </xf>
    <xf numFmtId="0" fontId="87" fillId="0" borderId="0">
      <alignment vertical="center"/>
    </xf>
    <xf numFmtId="0" fontId="61" fillId="0" borderId="0">
      <alignment vertical="center"/>
    </xf>
    <xf numFmtId="0" fontId="61" fillId="0" borderId="0"/>
    <xf numFmtId="0" fontId="89" fillId="0" borderId="0"/>
    <xf numFmtId="0" fontId="61" fillId="0" borderId="0">
      <alignment vertical="center"/>
    </xf>
    <xf numFmtId="0" fontId="61" fillId="0" borderId="0">
      <alignment vertical="center"/>
    </xf>
    <xf numFmtId="0" fontId="87" fillId="0" borderId="0"/>
    <xf numFmtId="0" fontId="61" fillId="0" borderId="0">
      <alignment vertical="center"/>
    </xf>
    <xf numFmtId="0" fontId="87" fillId="0" borderId="0"/>
    <xf numFmtId="0" fontId="88" fillId="0" borderId="0"/>
    <xf numFmtId="0" fontId="61" fillId="0" borderId="0">
      <alignment vertical="center"/>
    </xf>
    <xf numFmtId="0" fontId="87" fillId="0" borderId="0"/>
    <xf numFmtId="0" fontId="90" fillId="0" borderId="0"/>
    <xf numFmtId="0" fontId="87" fillId="0" borderId="0"/>
    <xf numFmtId="0" fontId="61" fillId="0" borderId="0">
      <alignment vertical="center"/>
    </xf>
    <xf numFmtId="0" fontId="61" fillId="0" borderId="0">
      <alignment vertical="center"/>
    </xf>
    <xf numFmtId="0" fontId="125" fillId="0" borderId="0">
      <alignment vertical="center"/>
    </xf>
    <xf numFmtId="0" fontId="2" fillId="0" borderId="0">
      <alignment vertical="center"/>
    </xf>
    <xf numFmtId="0" fontId="136" fillId="0" borderId="0"/>
    <xf numFmtId="0" fontId="137" fillId="0" borderId="0"/>
    <xf numFmtId="0" fontId="1" fillId="0" borderId="0">
      <alignment vertical="center"/>
    </xf>
    <xf numFmtId="38" fontId="145" fillId="0" borderId="0" applyFont="0" applyFill="0" applyBorder="0" applyAlignment="0" applyProtection="0">
      <alignment vertical="center"/>
    </xf>
  </cellStyleXfs>
  <cellXfs count="1768">
    <xf numFmtId="0" fontId="0" fillId="0" borderId="0" xfId="0">
      <alignment vertical="center"/>
    </xf>
    <xf numFmtId="0" fontId="3" fillId="0" borderId="0" xfId="0" applyFont="1">
      <alignment vertical="center"/>
    </xf>
    <xf numFmtId="0" fontId="4" fillId="0" borderId="0" xfId="7" applyFont="1" applyAlignment="1">
      <alignment vertical="center"/>
    </xf>
    <xf numFmtId="0" fontId="4" fillId="0" borderId="0" xfId="7" applyFont="1"/>
    <xf numFmtId="0" fontId="3" fillId="0" borderId="0" xfId="7" applyFont="1" applyAlignment="1">
      <alignment horizontal="center" vertical="center"/>
    </xf>
    <xf numFmtId="0" fontId="5" fillId="0" borderId="0" xfId="7" applyFont="1" applyAlignment="1">
      <alignment vertical="center"/>
    </xf>
    <xf numFmtId="0" fontId="3" fillId="0" borderId="0" xfId="7" applyFont="1" applyAlignment="1">
      <alignment vertical="center"/>
    </xf>
    <xf numFmtId="0" fontId="6" fillId="0" borderId="0" xfId="7" applyFont="1" applyAlignment="1">
      <alignment vertical="center"/>
    </xf>
    <xf numFmtId="0" fontId="5" fillId="0" borderId="0" xfId="11" applyFont="1">
      <alignment vertical="center"/>
    </xf>
    <xf numFmtId="0" fontId="3" fillId="0" borderId="0" xfId="11" applyFont="1" applyAlignment="1">
      <alignment horizontal="center" vertical="center"/>
    </xf>
    <xf numFmtId="0" fontId="4" fillId="0" borderId="0" xfId="7" applyFont="1" applyAlignment="1">
      <alignment horizontal="center" vertical="center"/>
    </xf>
    <xf numFmtId="0" fontId="8" fillId="0" borderId="0" xfId="7" applyFont="1" applyAlignment="1">
      <alignment vertical="center"/>
    </xf>
    <xf numFmtId="0" fontId="12" fillId="3"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3" borderId="1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xf numFmtId="0" fontId="11" fillId="0" borderId="0" xfId="0" applyFont="1" applyAlignment="1">
      <alignment horizontal="center" vertical="center"/>
    </xf>
    <xf numFmtId="0" fontId="13" fillId="0" borderId="0" xfId="0" applyFont="1" applyAlignment="1">
      <alignment horizontal="center" vertical="center"/>
    </xf>
    <xf numFmtId="0" fontId="12" fillId="2" borderId="1" xfId="7" applyFont="1" applyFill="1" applyBorder="1" applyAlignment="1">
      <alignment horizontal="distributed" vertical="center"/>
    </xf>
    <xf numFmtId="0" fontId="12" fillId="2" borderId="3" xfId="7" applyFont="1" applyFill="1" applyBorder="1" applyAlignment="1">
      <alignment horizontal="distributed" vertical="center"/>
    </xf>
    <xf numFmtId="0" fontId="12" fillId="2" borderId="2" xfId="7" applyFont="1" applyFill="1" applyBorder="1" applyAlignment="1">
      <alignment horizontal="distributed"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1" xfId="7" applyFont="1" applyBorder="1" applyAlignment="1">
      <alignment horizontal="distributed" vertical="center"/>
    </xf>
    <xf numFmtId="0" fontId="12" fillId="0" borderId="3" xfId="7" applyFont="1" applyBorder="1" applyAlignment="1">
      <alignment horizontal="distributed" vertical="center"/>
    </xf>
    <xf numFmtId="0" fontId="12" fillId="0" borderId="2" xfId="7" applyFont="1" applyBorder="1" applyAlignment="1">
      <alignment horizontal="distributed" vertical="center"/>
    </xf>
    <xf numFmtId="0" fontId="12" fillId="0" borderId="0" xfId="0" applyFont="1" applyAlignment="1">
      <alignment horizontal="center" vertical="center"/>
    </xf>
    <xf numFmtId="0" fontId="12" fillId="0" borderId="0" xfId="7" applyFont="1" applyAlignment="1">
      <alignment horizontal="center" vertical="center"/>
    </xf>
    <xf numFmtId="0" fontId="6" fillId="0" borderId="0" xfId="11" applyFont="1" applyAlignment="1">
      <alignment horizontal="center" vertical="center"/>
    </xf>
    <xf numFmtId="0" fontId="3" fillId="0" borderId="0" xfId="11" applyFont="1">
      <alignment vertical="center"/>
    </xf>
    <xf numFmtId="0" fontId="6" fillId="0" borderId="0" xfId="7" applyFont="1" applyAlignment="1">
      <alignment horizontal="right" vertical="center"/>
    </xf>
    <xf numFmtId="0" fontId="14" fillId="0" borderId="0" xfId="11" applyFont="1" applyAlignment="1"/>
    <xf numFmtId="0" fontId="6" fillId="0" borderId="24" xfId="7" applyFont="1" applyBorder="1" applyAlignment="1">
      <alignment vertical="center"/>
    </xf>
    <xf numFmtId="0" fontId="4" fillId="0" borderId="0" xfId="0" applyFont="1" applyAlignment="1">
      <alignment horizontal="center" vertical="center"/>
    </xf>
    <xf numFmtId="0" fontId="15" fillId="4" borderId="0" xfId="0" applyFont="1" applyFill="1" applyAlignment="1">
      <alignment horizontal="center" vertical="center"/>
    </xf>
    <xf numFmtId="0" fontId="4" fillId="0" borderId="0" xfId="0" applyFont="1">
      <alignment vertical="center"/>
    </xf>
    <xf numFmtId="0" fontId="16" fillId="4" borderId="0" xfId="0" applyFont="1" applyFill="1" applyAlignment="1">
      <alignment horizontal="center" vertical="center"/>
    </xf>
    <xf numFmtId="0" fontId="18" fillId="4" borderId="0" xfId="0" applyFont="1" applyFill="1">
      <alignment vertical="center"/>
    </xf>
    <xf numFmtId="0" fontId="19" fillId="4" borderId="0" xfId="0" applyFont="1" applyFill="1">
      <alignment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20" fillId="4" borderId="0" xfId="0" applyFont="1" applyFill="1">
      <alignment vertical="center"/>
    </xf>
    <xf numFmtId="0" fontId="21" fillId="4" borderId="0" xfId="0" applyFont="1" applyFill="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textRotation="255"/>
    </xf>
    <xf numFmtId="0" fontId="20" fillId="4" borderId="0" xfId="0" applyFont="1" applyFill="1" applyAlignment="1">
      <alignment vertical="center" textRotation="255" wrapText="1"/>
    </xf>
    <xf numFmtId="0" fontId="20" fillId="4" borderId="0" xfId="0" applyFont="1" applyFill="1" applyAlignment="1">
      <alignment horizontal="center" vertical="center" textRotation="255" wrapText="1"/>
    </xf>
    <xf numFmtId="0" fontId="0" fillId="0" borderId="0" xfId="0" applyAlignment="1"/>
    <xf numFmtId="0" fontId="15" fillId="4" borderId="11"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0" xfId="0" applyFont="1" applyFill="1" applyBorder="1" applyAlignment="1">
      <alignment horizontal="center" vertical="center"/>
    </xf>
    <xf numFmtId="0" fontId="21" fillId="4" borderId="0" xfId="0" applyFont="1" applyFill="1" applyAlignment="1">
      <alignment vertical="center" wrapText="1"/>
    </xf>
    <xf numFmtId="0" fontId="19" fillId="4" borderId="11" xfId="0" applyFont="1" applyFill="1" applyBorder="1" applyAlignment="1">
      <alignment horizontal="center" vertical="center"/>
    </xf>
    <xf numFmtId="0" fontId="15" fillId="4" borderId="11" xfId="0" applyFont="1" applyFill="1" applyBorder="1">
      <alignment vertical="center"/>
    </xf>
    <xf numFmtId="0" fontId="15" fillId="4" borderId="14" xfId="0" applyFont="1" applyFill="1" applyBorder="1" applyAlignment="1">
      <alignment horizontal="center" vertical="center"/>
    </xf>
    <xf numFmtId="0" fontId="23" fillId="4" borderId="0" xfId="0" applyFont="1" applyFill="1" applyAlignment="1">
      <alignment horizontal="center" vertical="center"/>
    </xf>
    <xf numFmtId="0" fontId="15" fillId="4" borderId="31" xfId="0" applyFont="1" applyFill="1" applyBorder="1" applyAlignment="1">
      <alignment horizontal="center" vertical="center"/>
    </xf>
    <xf numFmtId="0" fontId="15" fillId="4" borderId="25" xfId="0" applyFont="1" applyFill="1" applyBorder="1">
      <alignment vertical="center"/>
    </xf>
    <xf numFmtId="0" fontId="15" fillId="4" borderId="32" xfId="0" applyFont="1" applyFill="1" applyBorder="1">
      <alignment vertical="center"/>
    </xf>
    <xf numFmtId="0" fontId="15" fillId="4" borderId="28" xfId="0" applyFont="1" applyFill="1" applyBorder="1">
      <alignment vertical="center"/>
    </xf>
    <xf numFmtId="0" fontId="15" fillId="4" borderId="0" xfId="0" applyFont="1" applyFill="1">
      <alignment vertical="center"/>
    </xf>
    <xf numFmtId="0" fontId="15" fillId="4" borderId="29" xfId="0" applyFont="1" applyFill="1" applyBorder="1">
      <alignment vertical="center"/>
    </xf>
    <xf numFmtId="0" fontId="15" fillId="4" borderId="37" xfId="0" applyFont="1" applyFill="1" applyBorder="1">
      <alignment vertical="center"/>
    </xf>
    <xf numFmtId="0" fontId="19" fillId="4" borderId="11" xfId="0" applyFont="1" applyFill="1" applyBorder="1">
      <alignment vertical="center"/>
    </xf>
    <xf numFmtId="0" fontId="25" fillId="4" borderId="0" xfId="0" applyFont="1" applyFill="1">
      <alignment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xf>
    <xf numFmtId="0" fontId="25" fillId="4" borderId="0" xfId="0" applyFont="1" applyFill="1" applyAlignment="1">
      <alignment horizontal="center" vertical="center"/>
    </xf>
    <xf numFmtId="0" fontId="24" fillId="4" borderId="0" xfId="0" applyFont="1" applyFill="1">
      <alignment vertical="center"/>
    </xf>
    <xf numFmtId="0" fontId="15" fillId="4" borderId="9" xfId="0" applyFont="1" applyFill="1" applyBorder="1" applyAlignment="1">
      <alignment horizontal="center" vertical="center"/>
    </xf>
    <xf numFmtId="0" fontId="15" fillId="4" borderId="39" xfId="0" applyFont="1" applyFill="1" applyBorder="1" applyAlignment="1">
      <alignment horizontal="center" vertical="center"/>
    </xf>
    <xf numFmtId="0" fontId="20" fillId="4" borderId="0" xfId="0" applyFont="1" applyFill="1" applyAlignment="1">
      <alignment horizontal="center" vertical="center" textRotation="255"/>
    </xf>
    <xf numFmtId="0" fontId="15" fillId="4" borderId="33"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37" xfId="0" applyFont="1" applyFill="1" applyBorder="1" applyAlignment="1">
      <alignment horizontal="center" vertical="center"/>
    </xf>
    <xf numFmtId="0" fontId="26" fillId="4" borderId="0" xfId="0" applyFont="1" applyFill="1">
      <alignment vertical="center"/>
    </xf>
    <xf numFmtId="0" fontId="4" fillId="4" borderId="0" xfId="0" applyFont="1" applyFill="1" applyAlignment="1">
      <alignment horizontal="center" vertical="center"/>
    </xf>
    <xf numFmtId="0" fontId="15" fillId="4" borderId="40"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33" xfId="0" applyFont="1" applyFill="1" applyBorder="1">
      <alignment vertical="center"/>
    </xf>
    <xf numFmtId="0" fontId="15" fillId="4" borderId="36" xfId="0" applyFont="1" applyFill="1" applyBorder="1">
      <alignment vertical="center"/>
    </xf>
    <xf numFmtId="0" fontId="15" fillId="4" borderId="38" xfId="0" applyFont="1" applyFill="1" applyBorder="1">
      <alignment vertical="center"/>
    </xf>
    <xf numFmtId="0" fontId="15" fillId="4" borderId="44" xfId="0" applyFont="1" applyFill="1" applyBorder="1" applyAlignment="1">
      <alignment horizontal="center" vertical="center"/>
    </xf>
    <xf numFmtId="0" fontId="23" fillId="4" borderId="0" xfId="0" applyFont="1" applyFill="1">
      <alignment vertical="center"/>
    </xf>
    <xf numFmtId="0" fontId="26" fillId="4" borderId="0" xfId="0" applyFont="1" applyFill="1" applyAlignment="1">
      <alignment horizontal="center" vertical="center"/>
    </xf>
    <xf numFmtId="0" fontId="21" fillId="4" borderId="0" xfId="0" applyFont="1" applyFill="1" applyAlignment="1">
      <alignment vertical="top"/>
    </xf>
    <xf numFmtId="0" fontId="4" fillId="0" borderId="11" xfId="0" applyFont="1" applyBorder="1">
      <alignment vertical="center"/>
    </xf>
    <xf numFmtId="0" fontId="4" fillId="0" borderId="13" xfId="0" applyFont="1" applyBorder="1">
      <alignment vertical="center"/>
    </xf>
    <xf numFmtId="0" fontId="19" fillId="4" borderId="12" xfId="0" applyFont="1" applyFill="1" applyBorder="1">
      <alignment vertical="center"/>
    </xf>
    <xf numFmtId="0" fontId="15" fillId="4" borderId="45" xfId="0" applyFont="1" applyFill="1" applyBorder="1" applyAlignment="1">
      <alignment horizontal="center" vertical="center"/>
    </xf>
    <xf numFmtId="0" fontId="17" fillId="0" borderId="0" xfId="0" applyFont="1" applyAlignment="1">
      <alignment horizontal="center" vertical="center"/>
    </xf>
    <xf numFmtId="0" fontId="29" fillId="0" borderId="0" xfId="0" applyFont="1">
      <alignment vertical="center"/>
    </xf>
    <xf numFmtId="176" fontId="29" fillId="0" borderId="46" xfId="0" applyNumberFormat="1" applyFont="1" applyBorder="1" applyAlignment="1">
      <alignment horizontal="center" vertical="center" shrinkToFit="1"/>
    </xf>
    <xf numFmtId="0" fontId="30" fillId="0" borderId="0" xfId="0" applyFont="1">
      <alignment vertical="center"/>
    </xf>
    <xf numFmtId="0" fontId="31" fillId="0" borderId="0" xfId="11" applyFont="1" applyAlignment="1">
      <alignment vertical="center" shrinkToFit="1"/>
    </xf>
    <xf numFmtId="0" fontId="30" fillId="0" borderId="0" xfId="11" applyFont="1" applyAlignment="1">
      <alignment horizontal="center" vertical="center" shrinkToFit="1"/>
    </xf>
    <xf numFmtId="0" fontId="30" fillId="0" borderId="0" xfId="11" applyFont="1" applyAlignment="1">
      <alignment horizontal="center" vertical="center"/>
    </xf>
    <xf numFmtId="0" fontId="30" fillId="0" borderId="0" xfId="11" applyFont="1">
      <alignment vertical="center"/>
    </xf>
    <xf numFmtId="0" fontId="31" fillId="0" borderId="0" xfId="11" applyFont="1">
      <alignment vertical="center"/>
    </xf>
    <xf numFmtId="0" fontId="32" fillId="0" borderId="0" xfId="0" applyFont="1">
      <alignment vertical="center"/>
    </xf>
    <xf numFmtId="20" fontId="31" fillId="2" borderId="48" xfId="11" applyNumberFormat="1" applyFont="1" applyFill="1" applyBorder="1" applyAlignment="1">
      <alignment horizontal="center" vertical="center"/>
    </xf>
    <xf numFmtId="20" fontId="31" fillId="5" borderId="46" xfId="11" applyNumberFormat="1" applyFont="1" applyFill="1" applyBorder="1" applyAlignment="1">
      <alignment horizontal="center" vertical="center"/>
    </xf>
    <xf numFmtId="20" fontId="31" fillId="0" borderId="46" xfId="11" applyNumberFormat="1" applyFont="1" applyBorder="1" applyAlignment="1">
      <alignment horizontal="center" vertical="center"/>
    </xf>
    <xf numFmtId="20" fontId="31" fillId="2" borderId="46" xfId="11" applyNumberFormat="1" applyFont="1" applyFill="1" applyBorder="1" applyAlignment="1">
      <alignment horizontal="center" vertical="center"/>
    </xf>
    <xf numFmtId="20" fontId="31" fillId="0" borderId="51" xfId="11" applyNumberFormat="1" applyFont="1" applyBorder="1" applyAlignment="1">
      <alignment horizontal="center" vertical="center"/>
    </xf>
    <xf numFmtId="0" fontId="29" fillId="2" borderId="52" xfId="11" applyFont="1" applyFill="1" applyBorder="1" applyAlignment="1">
      <alignment horizontal="center" vertical="center" shrinkToFit="1"/>
    </xf>
    <xf numFmtId="176" fontId="31" fillId="0" borderId="54" xfId="0" applyNumberFormat="1" applyFont="1" applyBorder="1" applyAlignment="1">
      <alignment horizontal="center" vertical="center" shrinkToFit="1"/>
    </xf>
    <xf numFmtId="0" fontId="12" fillId="0" borderId="55" xfId="11" applyFont="1" applyBorder="1" applyAlignment="1">
      <alignment horizontal="center" vertical="center" shrinkToFit="1"/>
    </xf>
    <xf numFmtId="0" fontId="3" fillId="0" borderId="10" xfId="11" applyFont="1" applyBorder="1" applyAlignment="1">
      <alignment horizontal="center" vertical="center"/>
    </xf>
    <xf numFmtId="0" fontId="12" fillId="0" borderId="10" xfId="0" applyFont="1" applyBorder="1" applyAlignment="1">
      <alignment horizontal="center" vertical="center"/>
    </xf>
    <xf numFmtId="0" fontId="12" fillId="0" borderId="56" xfId="11" applyFont="1" applyBorder="1" applyAlignment="1">
      <alignment horizontal="left" vertical="center"/>
    </xf>
    <xf numFmtId="0" fontId="3" fillId="0" borderId="26" xfId="11" applyFont="1" applyBorder="1" applyAlignment="1">
      <alignment horizontal="center" vertical="center"/>
    </xf>
    <xf numFmtId="0" fontId="3" fillId="0" borderId="11" xfId="11" applyFont="1" applyBorder="1" applyAlignment="1">
      <alignment horizontal="center" vertical="center"/>
    </xf>
    <xf numFmtId="176" fontId="31" fillId="0" borderId="46" xfId="0" applyNumberFormat="1" applyFont="1" applyBorder="1" applyAlignment="1">
      <alignment horizontal="center" vertical="center" shrinkToFit="1"/>
    </xf>
    <xf numFmtId="0" fontId="12" fillId="0" borderId="57" xfId="11" applyFont="1" applyBorder="1" applyAlignment="1">
      <alignment horizontal="center" vertical="center" shrinkToFit="1"/>
    </xf>
    <xf numFmtId="0" fontId="3" fillId="0" borderId="24" xfId="11" applyFont="1" applyBorder="1" applyAlignment="1">
      <alignment horizontal="center" vertical="center"/>
    </xf>
    <xf numFmtId="0" fontId="12" fillId="0" borderId="24" xfId="0" applyFont="1" applyBorder="1" applyAlignment="1">
      <alignment horizontal="center" vertical="center"/>
    </xf>
    <xf numFmtId="0" fontId="3" fillId="0" borderId="3" xfId="11" applyFont="1" applyBorder="1" applyAlignment="1">
      <alignment horizontal="center" vertical="center"/>
    </xf>
    <xf numFmtId="0" fontId="12" fillId="0" borderId="24" xfId="11" applyFont="1" applyBorder="1" applyAlignment="1">
      <alignment horizontal="center" vertical="center" shrinkToFit="1"/>
    </xf>
    <xf numFmtId="0" fontId="29" fillId="0" borderId="24" xfId="0" applyFont="1" applyBorder="1">
      <alignment vertical="center"/>
    </xf>
    <xf numFmtId="176" fontId="29" fillId="0" borderId="0" xfId="0" applyNumberFormat="1" applyFont="1" applyAlignment="1">
      <alignment horizontal="center" vertical="center" shrinkToFit="1"/>
    </xf>
    <xf numFmtId="176" fontId="31" fillId="0" borderId="0" xfId="0" applyNumberFormat="1" applyFont="1" applyAlignment="1">
      <alignment horizontal="center" vertical="center" shrinkToFit="1"/>
    </xf>
    <xf numFmtId="0" fontId="31" fillId="0" borderId="26" xfId="11" applyFont="1" applyBorder="1" applyAlignment="1">
      <alignment horizontal="center" vertical="center" shrinkToFit="1"/>
    </xf>
    <xf numFmtId="0" fontId="31" fillId="0" borderId="56" xfId="11" applyFont="1" applyBorder="1" applyAlignment="1">
      <alignment horizontal="left" vertical="center"/>
    </xf>
    <xf numFmtId="0" fontId="31" fillId="0" borderId="3" xfId="11" applyFont="1" applyBorder="1" applyAlignment="1">
      <alignment vertical="center" shrinkToFit="1"/>
    </xf>
    <xf numFmtId="0" fontId="29" fillId="0" borderId="3" xfId="11" applyFont="1" applyBorder="1" applyAlignment="1">
      <alignment horizontal="center" vertical="center" shrinkToFit="1"/>
    </xf>
    <xf numFmtId="0" fontId="31" fillId="0" borderId="61" xfId="11" applyFont="1" applyBorder="1" applyAlignment="1">
      <alignment horizontal="center" vertical="top"/>
    </xf>
    <xf numFmtId="0" fontId="31" fillId="0" borderId="8" xfId="11" applyFont="1" applyBorder="1" applyAlignment="1">
      <alignment vertical="center" shrinkToFit="1"/>
    </xf>
    <xf numFmtId="0" fontId="29" fillId="0" borderId="8" xfId="11" applyFont="1" applyBorder="1" applyAlignment="1">
      <alignment horizontal="center" vertical="center" shrinkToFit="1"/>
    </xf>
    <xf numFmtId="0" fontId="31" fillId="0" borderId="63" xfId="11" applyFont="1" applyBorder="1" applyAlignment="1">
      <alignment horizontal="left" vertical="center"/>
    </xf>
    <xf numFmtId="0" fontId="29" fillId="0" borderId="64" xfId="0" applyFont="1" applyBorder="1">
      <alignment vertical="center"/>
    </xf>
    <xf numFmtId="0" fontId="29" fillId="0" borderId="65" xfId="11" applyFont="1" applyBorder="1" applyAlignment="1">
      <alignment horizontal="center" vertical="center" shrinkToFit="1"/>
    </xf>
    <xf numFmtId="0" fontId="29" fillId="0" borderId="26" xfId="0" applyFont="1" applyBorder="1">
      <alignment vertical="center"/>
    </xf>
    <xf numFmtId="0" fontId="29" fillId="0" borderId="11" xfId="11" applyFont="1" applyBorder="1" applyAlignment="1">
      <alignment horizontal="center" vertical="center" shrinkToFit="1"/>
    </xf>
    <xf numFmtId="176" fontId="31" fillId="6" borderId="66" xfId="0" applyNumberFormat="1" applyFont="1" applyFill="1" applyBorder="1" applyAlignment="1">
      <alignment horizontal="center" vertical="center" shrinkToFit="1"/>
    </xf>
    <xf numFmtId="0" fontId="12" fillId="7" borderId="55" xfId="11" applyFont="1" applyFill="1" applyBorder="1" applyAlignment="1">
      <alignment horizontal="center" vertical="center" shrinkToFit="1"/>
    </xf>
    <xf numFmtId="0" fontId="3" fillId="7" borderId="10" xfId="11" applyFont="1" applyFill="1" applyBorder="1" applyAlignment="1">
      <alignment horizontal="center" vertical="center"/>
    </xf>
    <xf numFmtId="0" fontId="12" fillId="7" borderId="10" xfId="0" applyFont="1" applyFill="1" applyBorder="1" applyAlignment="1">
      <alignment horizontal="center" vertical="center"/>
    </xf>
    <xf numFmtId="0" fontId="12" fillId="7" borderId="56" xfId="11" applyFont="1" applyFill="1" applyBorder="1" applyAlignment="1">
      <alignment horizontal="left" vertical="center"/>
    </xf>
    <xf numFmtId="0" fontId="3" fillId="7" borderId="26" xfId="11" applyFont="1" applyFill="1" applyBorder="1" applyAlignment="1">
      <alignment horizontal="center" vertical="center"/>
    </xf>
    <xf numFmtId="0" fontId="3" fillId="7" borderId="11" xfId="11" applyFont="1" applyFill="1" applyBorder="1" applyAlignment="1">
      <alignment horizontal="center" vertical="center"/>
    </xf>
    <xf numFmtId="176" fontId="31" fillId="6" borderId="46" xfId="0" applyNumberFormat="1" applyFont="1" applyFill="1" applyBorder="1" applyAlignment="1">
      <alignment horizontal="center" vertical="center" shrinkToFit="1"/>
    </xf>
    <xf numFmtId="0" fontId="12" fillId="7" borderId="57" xfId="11" applyFont="1" applyFill="1" applyBorder="1" applyAlignment="1">
      <alignment horizontal="center" vertical="center" shrinkToFit="1"/>
    </xf>
    <xf numFmtId="0" fontId="3" fillId="7" borderId="24" xfId="11" applyFont="1" applyFill="1" applyBorder="1" applyAlignment="1">
      <alignment horizontal="center" vertical="center"/>
    </xf>
    <xf numFmtId="0" fontId="12" fillId="7" borderId="24" xfId="0" applyFont="1" applyFill="1" applyBorder="1" applyAlignment="1">
      <alignment horizontal="center" vertical="center"/>
    </xf>
    <xf numFmtId="0" fontId="3" fillId="7" borderId="3" xfId="11" applyFont="1" applyFill="1" applyBorder="1" applyAlignment="1">
      <alignment horizontal="center" vertical="center"/>
    </xf>
    <xf numFmtId="0" fontId="12" fillId="7" borderId="24" xfId="11" applyFont="1" applyFill="1" applyBorder="1" applyAlignment="1">
      <alignment horizontal="center" vertical="center" shrinkToFit="1"/>
    </xf>
    <xf numFmtId="0" fontId="31" fillId="7" borderId="26" xfId="11" applyFont="1" applyFill="1" applyBorder="1" applyAlignment="1">
      <alignment horizontal="center" vertical="center" shrinkToFit="1"/>
    </xf>
    <xf numFmtId="0" fontId="31" fillId="7" borderId="56" xfId="11" applyFont="1" applyFill="1" applyBorder="1" applyAlignment="1">
      <alignment horizontal="left" vertical="center"/>
    </xf>
    <xf numFmtId="0" fontId="31" fillId="7" borderId="3" xfId="11" applyFont="1" applyFill="1" applyBorder="1" applyAlignment="1">
      <alignment vertical="center" shrinkToFit="1"/>
    </xf>
    <xf numFmtId="0" fontId="29" fillId="7" borderId="3" xfId="11" applyFont="1" applyFill="1" applyBorder="1" applyAlignment="1">
      <alignment horizontal="center" vertical="center" shrinkToFit="1"/>
    </xf>
    <xf numFmtId="0" fontId="31" fillId="7" borderId="67" xfId="11" applyFont="1" applyFill="1" applyBorder="1" applyAlignment="1">
      <alignment horizontal="center" vertical="top"/>
    </xf>
    <xf numFmtId="176" fontId="31" fillId="2" borderId="46" xfId="0" applyNumberFormat="1" applyFont="1" applyFill="1" applyBorder="1" applyAlignment="1">
      <alignment horizontal="center" vertical="center" shrinkToFit="1"/>
    </xf>
    <xf numFmtId="176" fontId="31" fillId="2" borderId="71" xfId="0" applyNumberFormat="1" applyFont="1" applyFill="1" applyBorder="1" applyAlignment="1">
      <alignment horizontal="center" vertical="center" shrinkToFit="1"/>
    </xf>
    <xf numFmtId="0" fontId="38" fillId="0" borderId="0" xfId="1" applyFont="1">
      <alignment vertical="center"/>
    </xf>
    <xf numFmtId="0" fontId="30" fillId="0" borderId="0" xfId="1" applyFont="1">
      <alignment vertical="center"/>
    </xf>
    <xf numFmtId="0" fontId="30" fillId="0" borderId="0" xfId="11" applyFont="1" applyAlignment="1">
      <alignment horizontal="left" vertical="center"/>
    </xf>
    <xf numFmtId="0" fontId="39" fillId="0" borderId="0" xfId="0" applyFont="1" applyAlignment="1">
      <alignment horizontal="center" vertical="center" shrinkToFit="1"/>
    </xf>
    <xf numFmtId="176" fontId="39" fillId="0" borderId="0" xfId="0" applyNumberFormat="1" applyFont="1" applyAlignment="1">
      <alignment horizontal="center" vertical="center"/>
    </xf>
    <xf numFmtId="0" fontId="39" fillId="0" borderId="0" xfId="11" applyFont="1" applyAlignment="1">
      <alignment horizontal="center" vertical="center" shrinkToFit="1"/>
    </xf>
    <xf numFmtId="20" fontId="39" fillId="0" borderId="0" xfId="11" applyNumberFormat="1" applyFont="1" applyAlignment="1">
      <alignment horizontal="center" vertical="center" shrinkToFit="1"/>
    </xf>
    <xf numFmtId="0" fontId="40" fillId="0" borderId="0" xfId="11" applyFont="1" applyAlignment="1">
      <alignment vertical="center" shrinkToFit="1"/>
    </xf>
    <xf numFmtId="20" fontId="40" fillId="0" borderId="0" xfId="11" applyNumberFormat="1" applyFont="1" applyAlignment="1">
      <alignment horizontal="center" vertical="center" shrinkToFit="1"/>
    </xf>
    <xf numFmtId="20" fontId="41" fillId="0" borderId="0" xfId="11" applyNumberFormat="1" applyFont="1" applyAlignment="1">
      <alignment horizontal="center" vertical="center" shrinkToFit="1"/>
    </xf>
    <xf numFmtId="0" fontId="3" fillId="0" borderId="34" xfId="11" applyFont="1" applyBorder="1" applyAlignment="1">
      <alignment horizontal="center" vertical="center"/>
    </xf>
    <xf numFmtId="0" fontId="3" fillId="0" borderId="12" xfId="11" applyFont="1" applyBorder="1" applyAlignment="1">
      <alignment horizontal="center" vertical="center"/>
    </xf>
    <xf numFmtId="0" fontId="3" fillId="0" borderId="74" xfId="11" applyFont="1" applyBorder="1" applyAlignment="1">
      <alignment horizontal="center" vertical="center"/>
    </xf>
    <xf numFmtId="0" fontId="29" fillId="0" borderId="74" xfId="11" applyFont="1" applyBorder="1" applyAlignment="1">
      <alignment horizontal="center" vertical="center" shrinkToFit="1"/>
    </xf>
    <xf numFmtId="0" fontId="31" fillId="0" borderId="14" xfId="11" applyFont="1" applyBorder="1" applyAlignment="1">
      <alignment horizontal="left" vertical="center"/>
    </xf>
    <xf numFmtId="0" fontId="31" fillId="0" borderId="1" xfId="11" applyFont="1" applyBorder="1" applyAlignment="1">
      <alignment horizontal="left" vertical="center"/>
    </xf>
    <xf numFmtId="0" fontId="29" fillId="0" borderId="35" xfId="11" applyFont="1" applyBorder="1" applyAlignment="1">
      <alignment horizontal="center" vertical="center" shrinkToFit="1"/>
    </xf>
    <xf numFmtId="0" fontId="29" fillId="0" borderId="75" xfId="11" applyFont="1" applyBorder="1" applyAlignment="1">
      <alignment horizontal="center" vertical="center" shrinkToFit="1"/>
    </xf>
    <xf numFmtId="0" fontId="29" fillId="0" borderId="34" xfId="11" applyFont="1" applyBorder="1" applyAlignment="1">
      <alignment horizontal="center" vertical="center" shrinkToFit="1"/>
    </xf>
    <xf numFmtId="0" fontId="31" fillId="0" borderId="11" xfId="11" applyFont="1" applyBorder="1" applyAlignment="1">
      <alignment vertical="center" shrinkToFit="1"/>
    </xf>
    <xf numFmtId="0" fontId="3" fillId="7" borderId="34" xfId="11" applyFont="1" applyFill="1" applyBorder="1" applyAlignment="1">
      <alignment horizontal="center" vertical="center"/>
    </xf>
    <xf numFmtId="0" fontId="3" fillId="7" borderId="12" xfId="11" applyFont="1" applyFill="1" applyBorder="1" applyAlignment="1">
      <alignment horizontal="center" vertical="center"/>
    </xf>
    <xf numFmtId="0" fontId="3" fillId="7" borderId="74" xfId="11" applyFont="1" applyFill="1" applyBorder="1" applyAlignment="1">
      <alignment horizontal="center" vertical="center"/>
    </xf>
    <xf numFmtId="0" fontId="29" fillId="7" borderId="74" xfId="11" applyFont="1" applyFill="1" applyBorder="1" applyAlignment="1">
      <alignment horizontal="center" vertical="center" shrinkToFit="1"/>
    </xf>
    <xf numFmtId="0" fontId="31" fillId="7" borderId="14" xfId="11" applyFont="1" applyFill="1" applyBorder="1" applyAlignment="1">
      <alignment horizontal="left" vertical="center"/>
    </xf>
    <xf numFmtId="0" fontId="31" fillId="7" borderId="60" xfId="11" applyFont="1" applyFill="1" applyBorder="1" applyAlignment="1">
      <alignment vertical="center" shrinkToFit="1"/>
    </xf>
    <xf numFmtId="0" fontId="30" fillId="0" borderId="0" xfId="1" applyFont="1" applyAlignment="1">
      <alignment horizontal="center" vertical="center"/>
    </xf>
    <xf numFmtId="176" fontId="42" fillId="0" borderId="0" xfId="0" applyNumberFormat="1" applyFont="1" applyAlignment="1">
      <alignment horizontal="center" vertical="center"/>
    </xf>
    <xf numFmtId="20" fontId="42" fillId="0" borderId="0" xfId="11" applyNumberFormat="1" applyFont="1" applyAlignment="1">
      <alignment horizontal="center" vertical="center" shrinkToFit="1"/>
    </xf>
    <xf numFmtId="176" fontId="31" fillId="2" borderId="79" xfId="0" applyNumberFormat="1" applyFont="1" applyFill="1" applyBorder="1" applyAlignment="1">
      <alignment horizontal="center" vertical="center"/>
    </xf>
    <xf numFmtId="176" fontId="31" fillId="5" borderId="79" xfId="0" applyNumberFormat="1" applyFont="1" applyFill="1" applyBorder="1" applyAlignment="1">
      <alignment horizontal="center" vertical="center"/>
    </xf>
    <xf numFmtId="176" fontId="31" fillId="0" borderId="80" xfId="0" applyNumberFormat="1" applyFont="1" applyBorder="1" applyAlignment="1">
      <alignment horizontal="center" vertical="center"/>
    </xf>
    <xf numFmtId="176" fontId="31" fillId="0" borderId="79" xfId="0" applyNumberFormat="1" applyFont="1" applyBorder="1" applyAlignment="1">
      <alignment horizontal="center" vertical="center"/>
    </xf>
    <xf numFmtId="176" fontId="31" fillId="0" borderId="81" xfId="0" applyNumberFormat="1" applyFont="1" applyBorder="1" applyAlignment="1">
      <alignment horizontal="center" vertical="center"/>
    </xf>
    <xf numFmtId="176" fontId="29" fillId="2" borderId="82" xfId="0" applyNumberFormat="1" applyFont="1" applyFill="1" applyBorder="1" applyAlignment="1">
      <alignment horizontal="center" vertical="center"/>
    </xf>
    <xf numFmtId="0" fontId="31" fillId="0" borderId="34" xfId="11" applyFont="1" applyBorder="1" applyAlignment="1">
      <alignment vertical="center" shrinkToFit="1"/>
    </xf>
    <xf numFmtId="0" fontId="29" fillId="0" borderId="27" xfId="11" applyFont="1" applyBorder="1" applyAlignment="1">
      <alignment horizontal="center" vertical="center" shrinkToFit="1"/>
    </xf>
    <xf numFmtId="0" fontId="29" fillId="0" borderId="64" xfId="11" applyFont="1" applyBorder="1" applyAlignment="1">
      <alignment horizontal="center" vertical="center" shrinkToFit="1"/>
    </xf>
    <xf numFmtId="0" fontId="29" fillId="0" borderId="29" xfId="11" applyFont="1" applyBorder="1" applyAlignment="1">
      <alignment horizontal="center" vertical="center" shrinkToFit="1"/>
    </xf>
    <xf numFmtId="0" fontId="29" fillId="0" borderId="37" xfId="11" applyFont="1" applyBorder="1" applyAlignment="1">
      <alignment horizontal="center" vertical="center" shrinkToFit="1"/>
    </xf>
    <xf numFmtId="0" fontId="29" fillId="0" borderId="38" xfId="11" applyFont="1" applyBorder="1" applyAlignment="1">
      <alignment horizontal="center" vertical="center" shrinkToFit="1"/>
    </xf>
    <xf numFmtId="176" fontId="31" fillId="0" borderId="84" xfId="0" applyNumberFormat="1" applyFont="1" applyBorder="1" applyAlignment="1">
      <alignment horizontal="center" vertical="center"/>
    </xf>
    <xf numFmtId="176" fontId="31" fillId="6" borderId="80" xfId="0" applyNumberFormat="1" applyFont="1" applyFill="1" applyBorder="1" applyAlignment="1">
      <alignment horizontal="center" vertical="center"/>
    </xf>
    <xf numFmtId="176" fontId="31" fillId="6" borderId="79" xfId="0" applyNumberFormat="1" applyFont="1" applyFill="1" applyBorder="1" applyAlignment="1">
      <alignment horizontal="center" vertical="center"/>
    </xf>
    <xf numFmtId="0" fontId="29" fillId="7" borderId="26" xfId="11" applyFont="1" applyFill="1" applyBorder="1" applyAlignment="1">
      <alignment horizontal="center" vertical="center" shrinkToFit="1"/>
    </xf>
    <xf numFmtId="0" fontId="29" fillId="7" borderId="11" xfId="11" applyFont="1" applyFill="1" applyBorder="1" applyAlignment="1">
      <alignment horizontal="center" vertical="center" shrinkToFit="1"/>
    </xf>
    <xf numFmtId="0" fontId="29" fillId="7" borderId="34" xfId="11" applyFont="1" applyFill="1" applyBorder="1" applyAlignment="1">
      <alignment horizontal="center" vertical="center" shrinkToFit="1"/>
    </xf>
    <xf numFmtId="176" fontId="31" fillId="2" borderId="84" xfId="0" applyNumberFormat="1" applyFont="1" applyFill="1" applyBorder="1" applyAlignment="1">
      <alignment horizontal="center" vertical="center"/>
    </xf>
    <xf numFmtId="0" fontId="31" fillId="0" borderId="0" xfId="0" applyFont="1">
      <alignment vertical="center"/>
    </xf>
    <xf numFmtId="0" fontId="43" fillId="0" borderId="24" xfId="0" applyFont="1" applyBorder="1" applyAlignment="1">
      <alignment horizontal="center" vertical="center"/>
    </xf>
    <xf numFmtId="0" fontId="43" fillId="0" borderId="24" xfId="9" applyFont="1" applyBorder="1" applyAlignment="1">
      <alignment horizontal="center" vertical="center"/>
    </xf>
    <xf numFmtId="0" fontId="44" fillId="0" borderId="0" xfId="0" applyFont="1" applyAlignment="1">
      <alignment horizontal="center" vertical="center"/>
    </xf>
    <xf numFmtId="0" fontId="31" fillId="0" borderId="0" xfId="0" applyFont="1" applyAlignment="1">
      <alignment horizontal="center" vertical="center"/>
    </xf>
    <xf numFmtId="0" fontId="45" fillId="0" borderId="24" xfId="0" applyFont="1" applyBorder="1" applyAlignment="1">
      <alignment horizontal="center" vertical="center"/>
    </xf>
    <xf numFmtId="20" fontId="31" fillId="0" borderId="0" xfId="0" applyNumberFormat="1" applyFont="1" applyAlignment="1">
      <alignment horizontal="center" vertical="center"/>
    </xf>
    <xf numFmtId="0" fontId="43" fillId="0" borderId="24" xfId="0" applyFont="1" applyBorder="1">
      <alignment vertical="center"/>
    </xf>
    <xf numFmtId="0" fontId="29" fillId="0" borderId="0" xfId="0" applyFont="1" applyAlignment="1">
      <alignment horizontal="left" vertical="center"/>
    </xf>
    <xf numFmtId="0" fontId="43" fillId="0" borderId="0" xfId="0" applyFont="1">
      <alignment vertical="center"/>
    </xf>
    <xf numFmtId="0" fontId="31" fillId="0" borderId="0" xfId="11" applyFont="1" applyAlignment="1">
      <alignment horizontal="center" vertical="center" shrinkToFit="1"/>
    </xf>
    <xf numFmtId="0" fontId="30" fillId="0" borderId="0" xfId="0" applyFont="1" applyAlignment="1">
      <alignment horizontal="left" vertical="center"/>
    </xf>
    <xf numFmtId="0" fontId="45" fillId="0" borderId="24" xfId="11" applyFont="1" applyBorder="1" applyAlignment="1">
      <alignment horizontal="center" vertical="center" shrinkToFit="1"/>
    </xf>
    <xf numFmtId="0" fontId="43" fillId="0" borderId="24" xfId="11" applyFont="1" applyBorder="1" applyAlignment="1">
      <alignment horizontal="center" vertical="center"/>
    </xf>
    <xf numFmtId="176" fontId="43" fillId="0" borderId="0" xfId="0" applyNumberFormat="1" applyFont="1" applyAlignment="1">
      <alignment horizontal="center" vertical="center" shrinkToFit="1"/>
    </xf>
    <xf numFmtId="0" fontId="45" fillId="0" borderId="0" xfId="11" applyFont="1" applyAlignment="1">
      <alignment horizontal="center" vertical="center" shrinkToFit="1"/>
    </xf>
    <xf numFmtId="0" fontId="45" fillId="0" borderId="0" xfId="11" applyFont="1" applyAlignment="1">
      <alignment horizontal="center" vertical="center" wrapText="1" shrinkToFit="1"/>
    </xf>
    <xf numFmtId="0" fontId="31" fillId="0" borderId="0" xfId="11" applyFont="1" applyAlignment="1">
      <alignment horizontal="center" vertical="center" wrapText="1" shrinkToFit="1"/>
    </xf>
    <xf numFmtId="0" fontId="45" fillId="0" borderId="0" xfId="11" applyFont="1" applyAlignment="1">
      <alignment vertical="center" shrinkToFit="1"/>
    </xf>
    <xf numFmtId="0" fontId="6" fillId="0" borderId="0" xfId="11" applyFont="1" applyAlignment="1">
      <alignment vertical="center" wrapText="1" shrinkToFit="1"/>
    </xf>
    <xf numFmtId="0" fontId="46" fillId="0" borderId="0" xfId="11" applyFont="1" applyAlignment="1">
      <alignment vertical="center" wrapText="1" shrinkToFit="1"/>
    </xf>
    <xf numFmtId="0" fontId="35" fillId="2" borderId="26" xfId="11" applyFont="1" applyFill="1" applyBorder="1" applyAlignment="1">
      <alignment vertical="center" shrinkToFit="1"/>
    </xf>
    <xf numFmtId="0" fontId="35" fillId="2" borderId="11" xfId="11" applyFont="1" applyFill="1" applyBorder="1" applyAlignment="1">
      <alignment vertical="center" shrinkToFit="1"/>
    </xf>
    <xf numFmtId="0" fontId="29" fillId="0" borderId="11" xfId="0" applyFont="1" applyBorder="1">
      <alignment vertical="center"/>
    </xf>
    <xf numFmtId="176" fontId="31" fillId="0" borderId="51" xfId="0" applyNumberFormat="1" applyFont="1" applyBorder="1" applyAlignment="1">
      <alignment horizontal="center" vertical="center" shrinkToFit="1"/>
    </xf>
    <xf numFmtId="176" fontId="31" fillId="0" borderId="86" xfId="0" applyNumberFormat="1" applyFont="1" applyBorder="1" applyAlignment="1">
      <alignment horizontal="center" vertical="center" shrinkToFit="1"/>
    </xf>
    <xf numFmtId="176" fontId="31" fillId="6" borderId="54" xfId="0" applyNumberFormat="1" applyFont="1" applyFill="1" applyBorder="1" applyAlignment="1">
      <alignment horizontal="center" vertical="center" shrinkToFit="1"/>
    </xf>
    <xf numFmtId="0" fontId="12" fillId="0" borderId="10" xfId="11" applyFont="1" applyBorder="1" applyAlignment="1">
      <alignment horizontal="center" vertical="center" shrinkToFit="1"/>
    </xf>
    <xf numFmtId="0" fontId="35" fillId="2" borderId="34" xfId="11" applyFont="1" applyFill="1" applyBorder="1" applyAlignment="1">
      <alignment vertical="center" shrinkToFit="1"/>
    </xf>
    <xf numFmtId="0" fontId="29" fillId="0" borderId="28" xfId="11" applyFont="1" applyBorder="1" applyAlignment="1">
      <alignment horizontal="center" vertical="center" shrinkToFit="1"/>
    </xf>
    <xf numFmtId="0" fontId="29" fillId="0" borderId="0" xfId="11" applyFont="1" applyAlignment="1">
      <alignment horizontal="center" vertical="center" shrinkToFit="1"/>
    </xf>
    <xf numFmtId="0" fontId="29" fillId="0" borderId="36" xfId="11" applyFont="1" applyBorder="1" applyAlignment="1">
      <alignment horizontal="center" vertical="center" shrinkToFit="1"/>
    </xf>
    <xf numFmtId="176" fontId="31" fillId="0" borderId="90" xfId="0" applyNumberFormat="1" applyFont="1" applyBorder="1" applyAlignment="1">
      <alignment horizontal="center" vertical="center"/>
    </xf>
    <xf numFmtId="0" fontId="35" fillId="0" borderId="0" xfId="0" applyFont="1" applyAlignment="1">
      <alignment horizontal="center"/>
    </xf>
    <xf numFmtId="0" fontId="36" fillId="0" borderId="0" xfId="0" applyFont="1" applyAlignment="1">
      <alignment horizontal="center"/>
    </xf>
    <xf numFmtId="0" fontId="35" fillId="0" borderId="0" xfId="15" applyFont="1" applyAlignment="1">
      <alignment horizontal="center"/>
    </xf>
    <xf numFmtId="0" fontId="30" fillId="0" borderId="0" xfId="0" applyFont="1" applyAlignment="1">
      <alignment horizontal="center"/>
    </xf>
    <xf numFmtId="0" fontId="30" fillId="0" borderId="0" xfId="0" applyFont="1" applyAlignment="1"/>
    <xf numFmtId="0" fontId="31" fillId="0" borderId="0" xfId="0" applyFont="1" applyAlignment="1"/>
    <xf numFmtId="0" fontId="48" fillId="0" borderId="0" xfId="0" applyFont="1" applyAlignment="1">
      <alignment horizontal="center" vertical="center" wrapText="1"/>
    </xf>
    <xf numFmtId="0" fontId="49" fillId="0" borderId="0" xfId="0" applyFont="1" applyAlignment="1"/>
    <xf numFmtId="0" fontId="19" fillId="0" borderId="0" xfId="0" applyFont="1" applyAlignment="1">
      <alignment horizontal="center"/>
    </xf>
    <xf numFmtId="0" fontId="35" fillId="0" borderId="0" xfId="0" applyFont="1" applyAlignment="1">
      <alignment horizontal="center" vertical="center"/>
    </xf>
    <xf numFmtId="0" fontId="50" fillId="0" borderId="0" xfId="5" applyFont="1" applyAlignment="1"/>
    <xf numFmtId="0" fontId="36" fillId="0" borderId="0" xfId="11" applyFont="1" applyAlignment="1">
      <alignment horizontal="center" vertical="center"/>
    </xf>
    <xf numFmtId="0" fontId="25" fillId="2" borderId="24" xfId="5" applyFont="1" applyFill="1" applyBorder="1" applyAlignment="1">
      <alignment horizontal="center" vertical="center" shrinkToFit="1"/>
    </xf>
    <xf numFmtId="0" fontId="25" fillId="2" borderId="2" xfId="5" applyFont="1" applyFill="1" applyBorder="1" applyAlignment="1">
      <alignment horizontal="center" vertical="center" shrinkToFit="1"/>
    </xf>
    <xf numFmtId="0" fontId="36" fillId="0" borderId="0" xfId="0" applyFont="1" applyAlignment="1">
      <alignment horizontal="center" vertical="center"/>
    </xf>
    <xf numFmtId="178" fontId="25" fillId="0" borderId="24" xfId="16" applyNumberFormat="1" applyFont="1" applyBorder="1" applyAlignment="1">
      <alignment horizontal="center" vertical="center"/>
    </xf>
    <xf numFmtId="178" fontId="25" fillId="0" borderId="2" xfId="16" applyNumberFormat="1" applyFont="1" applyBorder="1" applyAlignment="1">
      <alignment horizontal="center" vertical="center" shrinkToFit="1"/>
    </xf>
    <xf numFmtId="0" fontId="36" fillId="0" borderId="13" xfId="0" applyFont="1" applyBorder="1" applyAlignment="1">
      <alignment horizontal="center" vertical="center"/>
    </xf>
    <xf numFmtId="0" fontId="51" fillId="0" borderId="0" xfId="0" applyFont="1" applyAlignment="1">
      <alignment horizontal="center" vertical="center"/>
    </xf>
    <xf numFmtId="20" fontId="52" fillId="0" borderId="0" xfId="0" applyNumberFormat="1" applyFont="1" applyAlignment="1">
      <alignment horizontal="center" vertical="center"/>
    </xf>
    <xf numFmtId="20" fontId="52" fillId="0" borderId="0" xfId="0" applyNumberFormat="1" applyFont="1" applyAlignment="1">
      <alignment horizontal="center" vertical="center" shrinkToFit="1"/>
    </xf>
    <xf numFmtId="0" fontId="19" fillId="0" borderId="0" xfId="0" applyFont="1" applyAlignment="1">
      <alignment horizontal="center" vertical="center"/>
    </xf>
    <xf numFmtId="0" fontId="19" fillId="0" borderId="0" xfId="5" applyFont="1" applyAlignment="1">
      <alignment horizontal="center"/>
    </xf>
    <xf numFmtId="0" fontId="19" fillId="0" borderId="0" xfId="5" applyFont="1" applyAlignment="1">
      <alignment horizontal="center" vertical="center"/>
    </xf>
    <xf numFmtId="0" fontId="53" fillId="0" borderId="0" xfId="0" applyFont="1" applyAlignment="1">
      <alignment horizontal="left" vertical="center"/>
    </xf>
    <xf numFmtId="0" fontId="24" fillId="0" borderId="0" xfId="5" applyFont="1" applyAlignment="1"/>
    <xf numFmtId="0" fontId="25" fillId="0" borderId="0" xfId="16" applyFont="1" applyAlignment="1">
      <alignment horizontal="left" vertical="center"/>
    </xf>
    <xf numFmtId="0" fontId="54" fillId="0" borderId="0" xfId="5" applyFont="1" applyAlignment="1"/>
    <xf numFmtId="0" fontId="35" fillId="0" borderId="0" xfId="0" applyFont="1" applyAlignment="1">
      <alignment horizontal="left" vertical="center"/>
    </xf>
    <xf numFmtId="0" fontId="35" fillId="0" borderId="0" xfId="15" applyFont="1" applyAlignment="1">
      <alignment horizontal="left"/>
    </xf>
    <xf numFmtId="0" fontId="35" fillId="0" borderId="0" xfId="15" applyFont="1" applyAlignment="1"/>
    <xf numFmtId="0" fontId="35" fillId="0" borderId="0" xfId="15" applyFont="1" applyAlignment="1">
      <alignment horizontal="center" vertical="center"/>
    </xf>
    <xf numFmtId="0" fontId="36" fillId="0" borderId="0" xfId="15" applyFont="1" applyAlignment="1">
      <alignment horizontal="left" vertical="center"/>
    </xf>
    <xf numFmtId="0" fontId="55" fillId="0" borderId="0" xfId="15" applyFont="1" applyAlignment="1">
      <alignment horizontal="left" vertical="center"/>
    </xf>
    <xf numFmtId="0" fontId="56" fillId="0" borderId="0" xfId="15" applyFont="1">
      <alignment vertical="center"/>
    </xf>
    <xf numFmtId="0" fontId="36" fillId="0" borderId="0" xfId="0" applyFont="1" applyAlignment="1">
      <alignment horizontal="left" vertical="center"/>
    </xf>
    <xf numFmtId="0" fontId="35" fillId="0" borderId="0" xfId="0" applyFont="1" applyAlignment="1"/>
    <xf numFmtId="0" fontId="57" fillId="0" borderId="0" xfId="0" applyFont="1">
      <alignment vertical="center"/>
    </xf>
    <xf numFmtId="0" fontId="58" fillId="0" borderId="0" xfId="0" applyFont="1" applyAlignment="1">
      <alignment horizontal="center"/>
    </xf>
    <xf numFmtId="0" fontId="59" fillId="0" borderId="0" xfId="0" applyFont="1">
      <alignment vertical="center"/>
    </xf>
    <xf numFmtId="0" fontId="60" fillId="0" borderId="0" xfId="0" applyFont="1" applyAlignment="1">
      <alignment vertical="center" wrapText="1"/>
    </xf>
    <xf numFmtId="0" fontId="19" fillId="0" borderId="0" xfId="5" applyFont="1" applyAlignment="1">
      <alignment horizontal="center" vertical="center" shrinkToFit="1"/>
    </xf>
    <xf numFmtId="0" fontId="35" fillId="0" borderId="0" xfId="0" applyFont="1" applyAlignment="1">
      <alignment vertical="center" shrinkToFit="1"/>
    </xf>
    <xf numFmtId="0" fontId="19" fillId="2" borderId="1" xfId="5" applyFont="1" applyFill="1" applyBorder="1" applyAlignment="1">
      <alignment horizontal="center" vertical="center"/>
    </xf>
    <xf numFmtId="0" fontId="19" fillId="2" borderId="24" xfId="5" applyFont="1" applyFill="1" applyBorder="1" applyAlignment="1">
      <alignment horizontal="center" vertical="center"/>
    </xf>
    <xf numFmtId="0" fontId="36" fillId="0" borderId="0" xfId="0" applyFont="1" applyAlignment="1"/>
    <xf numFmtId="0" fontId="25" fillId="0" borderId="24" xfId="5" applyFont="1" applyBorder="1" applyAlignment="1">
      <alignment horizontal="center" vertical="center" shrinkToFit="1"/>
    </xf>
    <xf numFmtId="20" fontId="25" fillId="0" borderId="24" xfId="5" applyNumberFormat="1" applyFont="1" applyBorder="1" applyAlignment="1">
      <alignment horizontal="center" vertical="center" shrinkToFit="1"/>
    </xf>
    <xf numFmtId="0" fontId="25" fillId="0" borderId="24" xfId="5" applyFont="1" applyBorder="1" applyAlignment="1">
      <alignment horizontal="center" vertical="center"/>
    </xf>
    <xf numFmtId="20" fontId="52" fillId="0" borderId="0" xfId="5" applyNumberFormat="1" applyFont="1" applyAlignment="1">
      <alignment horizontal="center" vertical="center"/>
    </xf>
    <xf numFmtId="0" fontId="30" fillId="2" borderId="0" xfId="0" applyFont="1" applyFill="1" applyAlignment="1">
      <alignment horizontal="center"/>
    </xf>
    <xf numFmtId="0" fontId="65" fillId="0" borderId="0" xfId="0" applyFont="1">
      <alignment vertical="center"/>
    </xf>
    <xf numFmtId="0" fontId="15" fillId="0" borderId="0" xfId="0" applyFont="1">
      <alignment vertical="center"/>
    </xf>
    <xf numFmtId="0" fontId="70" fillId="0" borderId="0" xfId="0" applyFont="1">
      <alignment vertical="center"/>
    </xf>
    <xf numFmtId="0" fontId="4" fillId="0" borderId="0" xfId="0" applyFont="1" applyAlignment="1"/>
    <xf numFmtId="0" fontId="71" fillId="0" borderId="0" xfId="0" applyFont="1">
      <alignment vertical="center"/>
    </xf>
    <xf numFmtId="0" fontId="61" fillId="0" borderId="0" xfId="0" applyFont="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74" fillId="0" borderId="0" xfId="0" applyFont="1" applyAlignment="1">
      <alignment vertical="top"/>
    </xf>
    <xf numFmtId="0" fontId="75" fillId="0" borderId="0" xfId="0" applyFont="1" applyAlignment="1">
      <alignment horizontal="justify" vertical="center"/>
    </xf>
    <xf numFmtId="0" fontId="15" fillId="0" borderId="24" xfId="0" applyFont="1" applyBorder="1" applyAlignment="1">
      <alignment horizontal="center" vertical="center" shrinkToFit="1"/>
    </xf>
    <xf numFmtId="0" fontId="15" fillId="0" borderId="24" xfId="0" applyFont="1" applyBorder="1" applyAlignment="1">
      <alignment vertical="center" shrinkToFit="1"/>
    </xf>
    <xf numFmtId="49" fontId="15" fillId="10" borderId="24" xfId="0" applyNumberFormat="1" applyFont="1" applyFill="1" applyBorder="1" applyAlignment="1">
      <alignment horizontal="center" vertical="center" shrinkToFit="1"/>
    </xf>
    <xf numFmtId="20" fontId="15" fillId="0" borderId="24" xfId="0" applyNumberFormat="1" applyFont="1" applyBorder="1" applyAlignment="1">
      <alignment horizontal="center" vertical="center" shrinkToFit="1"/>
    </xf>
    <xf numFmtId="49" fontId="15" fillId="0" borderId="24" xfId="0" applyNumberFormat="1" applyFont="1" applyBorder="1" applyAlignment="1">
      <alignment horizontal="center" vertical="center" shrinkToFit="1"/>
    </xf>
    <xf numFmtId="0" fontId="77" fillId="0" borderId="0" xfId="0" applyFont="1">
      <alignment vertical="center"/>
    </xf>
    <xf numFmtId="0" fontId="15" fillId="0" borderId="0" xfId="0" applyFont="1" applyAlignment="1">
      <alignment vertical="center" shrinkToFit="1"/>
    </xf>
    <xf numFmtId="20" fontId="15" fillId="0" borderId="0" xfId="0" applyNumberFormat="1" applyFont="1" applyAlignment="1">
      <alignment vertical="center" shrinkToFit="1"/>
    </xf>
    <xf numFmtId="0" fontId="76" fillId="0" borderId="0" xfId="0" applyFont="1">
      <alignment vertical="center"/>
    </xf>
    <xf numFmtId="0" fontId="78" fillId="0" borderId="0" xfId="13" applyFont="1" applyAlignment="1">
      <alignment vertical="top"/>
    </xf>
    <xf numFmtId="0" fontId="78" fillId="0" borderId="0" xfId="13" applyFont="1" applyAlignment="1">
      <alignment vertical="center"/>
    </xf>
    <xf numFmtId="0" fontId="80" fillId="0" borderId="0" xfId="13" applyFont="1" applyAlignment="1">
      <alignment horizontal="right" vertical="center"/>
    </xf>
    <xf numFmtId="31" fontId="78" fillId="0" borderId="0" xfId="13" applyNumberFormat="1" applyFont="1" applyAlignment="1">
      <alignment horizontal="right" vertical="center"/>
    </xf>
    <xf numFmtId="0" fontId="78" fillId="0" borderId="0" xfId="13" applyFont="1" applyAlignment="1">
      <alignment horizontal="right" vertical="center"/>
    </xf>
    <xf numFmtId="0" fontId="81" fillId="0" borderId="0" xfId="13" applyFont="1" applyAlignment="1">
      <alignment vertical="center"/>
    </xf>
    <xf numFmtId="0" fontId="82" fillId="0" borderId="0" xfId="13" applyFont="1" applyAlignment="1">
      <alignment vertical="center"/>
    </xf>
    <xf numFmtId="0" fontId="83" fillId="0" borderId="0" xfId="13" applyFont="1" applyAlignment="1">
      <alignment vertical="center"/>
    </xf>
    <xf numFmtId="0" fontId="78" fillId="0" borderId="0" xfId="13" applyFont="1" applyAlignment="1">
      <alignment vertical="top" wrapText="1" shrinkToFit="1"/>
    </xf>
    <xf numFmtId="0" fontId="84" fillId="0" borderId="0" xfId="13" applyFont="1" applyAlignment="1">
      <alignment vertical="center"/>
    </xf>
    <xf numFmtId="0" fontId="64" fillId="0" borderId="0" xfId="13" applyFont="1" applyAlignment="1">
      <alignment vertical="center"/>
    </xf>
    <xf numFmtId="0" fontId="78" fillId="0" borderId="0" xfId="13" applyFont="1" applyAlignment="1">
      <alignment vertical="center" wrapText="1"/>
    </xf>
    <xf numFmtId="0" fontId="78" fillId="0" borderId="0" xfId="13" applyFont="1" applyAlignment="1">
      <alignment vertical="top" wrapText="1"/>
    </xf>
    <xf numFmtId="0" fontId="65" fillId="0" borderId="0" xfId="13" applyFont="1" applyAlignment="1">
      <alignment vertical="center"/>
    </xf>
    <xf numFmtId="0" fontId="85" fillId="0" borderId="0" xfId="13" applyFont="1" applyAlignment="1">
      <alignment vertical="center"/>
    </xf>
    <xf numFmtId="0" fontId="65" fillId="0" borderId="0" xfId="13" applyFont="1" applyAlignment="1">
      <alignment vertical="center" shrinkToFit="1"/>
    </xf>
    <xf numFmtId="0" fontId="65" fillId="0" borderId="0" xfId="13" applyFont="1" applyAlignment="1">
      <alignment vertical="center" wrapText="1"/>
    </xf>
    <xf numFmtId="0" fontId="86" fillId="0" borderId="0" xfId="13" applyFont="1" applyAlignment="1">
      <alignment vertical="center" wrapText="1"/>
    </xf>
    <xf numFmtId="20" fontId="36" fillId="0" borderId="0" xfId="11" applyNumberFormat="1" applyFont="1" applyAlignment="1">
      <alignment horizontal="center" vertical="center" shrinkToFit="1"/>
    </xf>
    <xf numFmtId="20" fontId="31" fillId="0" borderId="0" xfId="11" applyNumberFormat="1" applyFont="1" applyAlignment="1">
      <alignment horizontal="center" vertical="center" shrinkToFit="1"/>
    </xf>
    <xf numFmtId="0" fontId="6" fillId="0" borderId="24" xfId="7" applyFont="1" applyBorder="1" applyAlignment="1">
      <alignment horizontal="center" vertical="center"/>
    </xf>
    <xf numFmtId="0" fontId="31" fillId="2" borderId="28" xfId="11" applyFont="1" applyFill="1" applyBorder="1" applyAlignment="1">
      <alignment horizontal="center" vertical="center" shrinkToFit="1"/>
    </xf>
    <xf numFmtId="0" fontId="31" fillId="2" borderId="0" xfId="11" applyFont="1" applyFill="1" applyAlignment="1">
      <alignment horizontal="center" vertical="center" shrinkToFit="1"/>
    </xf>
    <xf numFmtId="0" fontId="31" fillId="2" borderId="36" xfId="11" applyFont="1" applyFill="1" applyBorder="1" applyAlignment="1">
      <alignment horizontal="center" vertical="center" shrinkToFit="1"/>
    </xf>
    <xf numFmtId="0" fontId="6" fillId="0" borderId="0" xfId="7" applyFont="1" applyAlignment="1">
      <alignment horizontal="center" vertical="center"/>
    </xf>
    <xf numFmtId="0" fontId="12" fillId="0" borderId="0" xfId="0" applyFont="1" applyAlignment="1">
      <alignment horizontal="center" wrapText="1" shrinkToFit="1"/>
    </xf>
    <xf numFmtId="0" fontId="13" fillId="0" borderId="0" xfId="0" applyFont="1" applyAlignment="1">
      <alignment horizontal="center" wrapText="1" shrinkToFit="1"/>
    </xf>
    <xf numFmtId="0" fontId="101" fillId="10" borderId="24" xfId="0" applyFont="1" applyFill="1" applyBorder="1" applyAlignment="1">
      <alignment horizontal="center" vertical="center"/>
    </xf>
    <xf numFmtId="0" fontId="101" fillId="10" borderId="24" xfId="9" applyFont="1" applyFill="1" applyBorder="1" applyAlignment="1">
      <alignment horizontal="center" vertical="center"/>
    </xf>
    <xf numFmtId="0" fontId="102" fillId="10" borderId="24" xfId="0" applyFont="1" applyFill="1" applyBorder="1" applyAlignment="1">
      <alignment horizontal="center" vertical="center"/>
    </xf>
    <xf numFmtId="0" fontId="17" fillId="4" borderId="0" xfId="0" applyFont="1" applyFill="1">
      <alignment vertical="center"/>
    </xf>
    <xf numFmtId="0" fontId="15" fillId="4" borderId="13" xfId="0" applyFont="1" applyFill="1" applyBorder="1">
      <alignment vertical="center"/>
    </xf>
    <xf numFmtId="0" fontId="4" fillId="0" borderId="12" xfId="0" applyFont="1" applyBorder="1">
      <alignment vertical="center"/>
    </xf>
    <xf numFmtId="0" fontId="28" fillId="0" borderId="0" xfId="0" applyFont="1">
      <alignment vertical="center"/>
    </xf>
    <xf numFmtId="0" fontId="52" fillId="4" borderId="0" xfId="0" applyFont="1" applyFill="1">
      <alignment vertical="center"/>
    </xf>
    <xf numFmtId="0" fontId="52" fillId="4" borderId="13" xfId="0" applyFont="1" applyFill="1" applyBorder="1">
      <alignment vertical="center"/>
    </xf>
    <xf numFmtId="0" fontId="52" fillId="4" borderId="8" xfId="0" applyFont="1" applyFill="1" applyBorder="1" applyAlignment="1">
      <alignment vertical="center" wrapText="1"/>
    </xf>
    <xf numFmtId="0" fontId="23" fillId="4" borderId="8" xfId="0" applyFont="1" applyFill="1" applyBorder="1" applyAlignment="1">
      <alignment vertical="center" wrapText="1"/>
    </xf>
    <xf numFmtId="0" fontId="52" fillId="4" borderId="8" xfId="0" applyFont="1" applyFill="1" applyBorder="1" applyAlignment="1">
      <alignment wrapText="1"/>
    </xf>
    <xf numFmtId="0" fontId="52" fillId="4" borderId="0" xfId="0" applyFont="1" applyFill="1" applyAlignment="1">
      <alignment horizontal="center" vertical="center"/>
    </xf>
    <xf numFmtId="0" fontId="28" fillId="4" borderId="0" xfId="0" applyFont="1" applyFill="1">
      <alignment vertical="center"/>
    </xf>
    <xf numFmtId="0" fontId="28" fillId="4" borderId="11" xfId="0" applyFont="1" applyFill="1" applyBorder="1">
      <alignment vertical="center"/>
    </xf>
    <xf numFmtId="0" fontId="28" fillId="4" borderId="13" xfId="0" applyFont="1" applyFill="1" applyBorder="1">
      <alignment vertical="center"/>
    </xf>
    <xf numFmtId="0" fontId="28" fillId="4" borderId="0" xfId="0" applyFont="1" applyFill="1" applyAlignment="1">
      <alignment vertical="top"/>
    </xf>
    <xf numFmtId="0" fontId="63" fillId="4" borderId="0" xfId="0" applyFont="1" applyFill="1">
      <alignment vertical="center"/>
    </xf>
    <xf numFmtId="0" fontId="28" fillId="4" borderId="13" xfId="0" applyFont="1" applyFill="1" applyBorder="1" applyAlignment="1">
      <alignment vertical="top"/>
    </xf>
    <xf numFmtId="0" fontId="28" fillId="4" borderId="0" xfId="0" applyFont="1" applyFill="1" applyAlignment="1">
      <alignment horizontal="center" vertical="center"/>
    </xf>
    <xf numFmtId="0" fontId="28" fillId="4" borderId="8" xfId="0" applyFont="1" applyFill="1" applyBorder="1">
      <alignment vertical="center"/>
    </xf>
    <xf numFmtId="0" fontId="28" fillId="4" borderId="8" xfId="0" applyFont="1" applyFill="1" applyBorder="1" applyAlignment="1">
      <alignment wrapText="1"/>
    </xf>
    <xf numFmtId="0" fontId="28" fillId="0" borderId="9" xfId="0" applyFont="1" applyBorder="1" applyAlignment="1"/>
    <xf numFmtId="0" fontId="28" fillId="0" borderId="0" xfId="0" applyFont="1" applyAlignment="1"/>
    <xf numFmtId="0" fontId="28" fillId="4" borderId="0" xfId="0" applyFont="1" applyFill="1" applyAlignment="1">
      <alignment horizontal="center"/>
    </xf>
    <xf numFmtId="0" fontId="28" fillId="0" borderId="13" xfId="0" applyFont="1" applyBorder="1" applyAlignment="1"/>
    <xf numFmtId="0" fontId="63" fillId="4" borderId="8" xfId="0" applyFont="1" applyFill="1" applyBorder="1">
      <alignment vertical="center"/>
    </xf>
    <xf numFmtId="0" fontId="28" fillId="4" borderId="8" xfId="0" applyFont="1" applyFill="1" applyBorder="1" applyAlignment="1">
      <alignment vertical="center" wrapText="1"/>
    </xf>
    <xf numFmtId="0" fontId="28" fillId="4" borderId="9" xfId="0" applyFont="1" applyFill="1" applyBorder="1" applyAlignment="1">
      <alignment vertical="center" wrapText="1"/>
    </xf>
    <xf numFmtId="0" fontId="28" fillId="4" borderId="13" xfId="0" applyFont="1" applyFill="1" applyBorder="1" applyAlignment="1">
      <alignment horizontal="center" vertical="center"/>
    </xf>
    <xf numFmtId="0" fontId="28" fillId="0" borderId="13" xfId="0" applyFont="1" applyBorder="1">
      <alignment vertical="center"/>
    </xf>
    <xf numFmtId="0" fontId="28" fillId="4" borderId="0" xfId="0" applyFont="1" applyFill="1" applyAlignment="1">
      <alignment vertical="center" wrapText="1"/>
    </xf>
    <xf numFmtId="0" fontId="28" fillId="4" borderId="11" xfId="0" applyFont="1" applyFill="1" applyBorder="1" applyAlignment="1">
      <alignment horizontal="center" vertical="center"/>
    </xf>
    <xf numFmtId="0" fontId="28" fillId="0" borderId="11" xfId="0" applyFont="1" applyBorder="1">
      <alignment vertical="center"/>
    </xf>
    <xf numFmtId="0" fontId="28" fillId="0" borderId="12" xfId="0" applyFont="1" applyBorder="1">
      <alignment vertical="center"/>
    </xf>
    <xf numFmtId="0" fontId="28" fillId="4" borderId="12" xfId="0" applyFont="1" applyFill="1" applyBorder="1" applyAlignment="1">
      <alignment vertical="center" wrapText="1"/>
    </xf>
    <xf numFmtId="0" fontId="28" fillId="4" borderId="9" xfId="0" applyFont="1" applyFill="1" applyBorder="1" applyAlignment="1">
      <alignment horizontal="center" vertical="center"/>
    </xf>
    <xf numFmtId="0" fontId="28" fillId="0" borderId="7" xfId="0" applyFont="1" applyBorder="1">
      <alignment vertical="center"/>
    </xf>
    <xf numFmtId="0" fontId="52" fillId="4" borderId="99" xfId="0" applyFont="1" applyFill="1" applyBorder="1">
      <alignment vertical="center"/>
    </xf>
    <xf numFmtId="0" fontId="52" fillId="4" borderId="100" xfId="0" applyFont="1" applyFill="1" applyBorder="1">
      <alignment vertical="center"/>
    </xf>
    <xf numFmtId="0" fontId="28" fillId="0" borderId="30" xfId="0" applyFont="1" applyBorder="1">
      <alignment vertical="center"/>
    </xf>
    <xf numFmtId="0" fontId="28" fillId="4" borderId="0" xfId="0" applyFont="1" applyFill="1" applyAlignment="1">
      <alignment horizontal="center" vertical="center" wrapText="1"/>
    </xf>
    <xf numFmtId="0" fontId="28" fillId="4" borderId="12" xfId="0" applyFont="1" applyFill="1" applyBorder="1" applyAlignment="1">
      <alignment horizontal="center" vertical="center"/>
    </xf>
    <xf numFmtId="0" fontId="28" fillId="4" borderId="43" xfId="0" applyFont="1" applyFill="1" applyBorder="1">
      <alignment vertical="center"/>
    </xf>
    <xf numFmtId="0" fontId="28" fillId="4" borderId="41" xfId="0" applyFont="1" applyFill="1" applyBorder="1" applyAlignment="1">
      <alignment horizontal="center" vertical="center"/>
    </xf>
    <xf numFmtId="0" fontId="8" fillId="0" borderId="0" xfId="0" applyFont="1">
      <alignment vertical="center"/>
    </xf>
    <xf numFmtId="0" fontId="63" fillId="4" borderId="0" xfId="0" applyFont="1" applyFill="1" applyAlignment="1">
      <alignment horizontal="center" vertical="center"/>
    </xf>
    <xf numFmtId="0" fontId="4" fillId="4" borderId="13"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0" xfId="0" applyFont="1" applyFill="1" applyBorder="1" applyAlignment="1">
      <alignment horizontal="center" vertical="center"/>
    </xf>
    <xf numFmtId="0" fontId="26" fillId="0" borderId="0" xfId="0" applyFont="1" applyAlignment="1">
      <alignment horizontal="center" vertical="center"/>
    </xf>
    <xf numFmtId="0" fontId="52" fillId="0" borderId="0" xfId="0" applyFont="1" applyAlignment="1">
      <alignment horizontal="center" vertical="center" textRotation="255"/>
    </xf>
    <xf numFmtId="0" fontId="52" fillId="0" borderId="0" xfId="0" applyFont="1" applyAlignment="1">
      <alignment horizontal="center" vertical="center"/>
    </xf>
    <xf numFmtId="176" fontId="31" fillId="0" borderId="59" xfId="0" applyNumberFormat="1" applyFont="1" applyBorder="1" applyAlignment="1">
      <alignment horizontal="center" vertical="center" shrinkToFit="1"/>
    </xf>
    <xf numFmtId="0" fontId="31" fillId="0" borderId="28" xfId="11" applyFont="1" applyBorder="1" applyAlignment="1">
      <alignment horizontal="center" vertical="center" shrinkToFit="1"/>
    </xf>
    <xf numFmtId="0" fontId="31" fillId="0" borderId="0" xfId="11" applyFont="1" applyAlignment="1">
      <alignment horizontal="center" vertical="top"/>
    </xf>
    <xf numFmtId="0" fontId="31" fillId="0" borderId="36" xfId="11" applyFont="1" applyBorder="1" applyAlignment="1">
      <alignment horizontal="center" vertical="top"/>
    </xf>
    <xf numFmtId="176" fontId="31" fillId="0" borderId="83" xfId="0" applyNumberFormat="1" applyFont="1" applyBorder="1" applyAlignment="1">
      <alignment horizontal="center" vertical="center"/>
    </xf>
    <xf numFmtId="177" fontId="10" fillId="0" borderId="0" xfId="7" applyNumberFormat="1" applyFont="1" applyAlignment="1">
      <alignment horizontal="right" vertical="center" shrinkToFit="1"/>
    </xf>
    <xf numFmtId="0" fontId="105" fillId="0" borderId="0" xfId="0" applyFont="1">
      <alignment vertical="center"/>
    </xf>
    <xf numFmtId="0" fontId="29" fillId="0" borderId="24" xfId="0" applyFont="1" applyBorder="1" applyAlignment="1">
      <alignment horizontal="center" vertical="center"/>
    </xf>
    <xf numFmtId="0" fontId="29" fillId="0" borderId="24" xfId="0" applyFont="1" applyBorder="1" applyAlignment="1">
      <alignment horizontal="left" vertical="center"/>
    </xf>
    <xf numFmtId="0" fontId="29" fillId="0" borderId="24" xfId="9" applyFont="1" applyBorder="1" applyAlignment="1">
      <alignment horizontal="left" vertical="center"/>
    </xf>
    <xf numFmtId="0" fontId="29" fillId="0" borderId="24" xfId="11" applyFont="1" applyBorder="1" applyAlignment="1">
      <alignment horizontal="left" vertical="center"/>
    </xf>
    <xf numFmtId="177" fontId="10" fillId="0" borderId="0" xfId="7" applyNumberFormat="1" applyFont="1" applyAlignment="1">
      <alignment vertical="center" shrinkToFit="1"/>
    </xf>
    <xf numFmtId="0" fontId="106" fillId="0" borderId="0" xfId="5" applyFont="1" applyAlignment="1">
      <alignment vertical="center" wrapText="1"/>
    </xf>
    <xf numFmtId="0" fontId="3" fillId="0" borderId="0" xfId="5" applyFont="1">
      <alignment vertical="center"/>
    </xf>
    <xf numFmtId="0" fontId="30" fillId="0" borderId="0" xfId="5" applyFont="1">
      <alignment vertical="center"/>
    </xf>
    <xf numFmtId="0" fontId="29" fillId="0" borderId="0" xfId="5" applyFont="1">
      <alignment vertical="center"/>
    </xf>
    <xf numFmtId="0" fontId="11" fillId="0" borderId="0" xfId="5" applyFont="1" applyAlignment="1">
      <alignment horizontal="center" vertical="center"/>
    </xf>
    <xf numFmtId="0" fontId="12" fillId="0" borderId="0" xfId="5" applyFont="1" applyAlignment="1">
      <alignment horizontal="center" vertical="center"/>
    </xf>
    <xf numFmtId="176" fontId="29" fillId="0" borderId="0" xfId="5" applyNumberFormat="1" applyFont="1" applyAlignment="1">
      <alignment horizontal="center" vertical="center" shrinkToFit="1"/>
    </xf>
    <xf numFmtId="176" fontId="36" fillId="0" borderId="0" xfId="5" applyNumberFormat="1" applyFont="1" applyAlignment="1">
      <alignment vertical="center" shrinkToFit="1"/>
    </xf>
    <xf numFmtId="0" fontId="29" fillId="0" borderId="0" xfId="5" applyFont="1" applyAlignment="1">
      <alignment horizontal="left" vertical="center"/>
    </xf>
    <xf numFmtId="0" fontId="30" fillId="0" borderId="0" xfId="5" applyFont="1" applyAlignment="1">
      <alignment horizontal="center" vertical="center"/>
    </xf>
    <xf numFmtId="20" fontId="35" fillId="11" borderId="101" xfId="11" applyNumberFormat="1" applyFont="1" applyFill="1" applyBorder="1" applyAlignment="1">
      <alignment horizontal="center" vertical="center"/>
    </xf>
    <xf numFmtId="0" fontId="12" fillId="0" borderId="0" xfId="5" applyFont="1" applyAlignment="1">
      <alignment horizontal="left" vertical="center"/>
    </xf>
    <xf numFmtId="0" fontId="4" fillId="0" borderId="0" xfId="5" applyFont="1">
      <alignment vertical="center"/>
    </xf>
    <xf numFmtId="20" fontId="35" fillId="11" borderId="71" xfId="11" applyNumberFormat="1" applyFont="1" applyFill="1" applyBorder="1" applyAlignment="1">
      <alignment horizontal="center" vertical="center"/>
    </xf>
    <xf numFmtId="20" fontId="35" fillId="12" borderId="66" xfId="11" applyNumberFormat="1" applyFont="1" applyFill="1" applyBorder="1" applyAlignment="1">
      <alignment horizontal="center" vertical="center"/>
    </xf>
    <xf numFmtId="20" fontId="35" fillId="12" borderId="106" xfId="11" applyNumberFormat="1" applyFont="1" applyFill="1" applyBorder="1" applyAlignment="1">
      <alignment horizontal="center" vertical="center"/>
    </xf>
    <xf numFmtId="20" fontId="35" fillId="11" borderId="107" xfId="11" applyNumberFormat="1" applyFont="1" applyFill="1" applyBorder="1" applyAlignment="1">
      <alignment horizontal="center" vertical="center"/>
    </xf>
    <xf numFmtId="20" fontId="35" fillId="0" borderId="108" xfId="11" applyNumberFormat="1" applyFont="1" applyBorder="1" applyAlignment="1">
      <alignment horizontal="center" vertical="center"/>
    </xf>
    <xf numFmtId="0" fontId="35" fillId="11" borderId="52" xfId="11" applyFont="1" applyFill="1" applyBorder="1" applyAlignment="1">
      <alignment horizontal="center" vertical="center" shrinkToFit="1"/>
    </xf>
    <xf numFmtId="176" fontId="35" fillId="0" borderId="46" xfId="5" applyNumberFormat="1" applyFont="1" applyBorder="1" applyAlignment="1">
      <alignment horizontal="center" vertical="center" shrinkToFit="1"/>
    </xf>
    <xf numFmtId="0" fontId="3" fillId="0" borderId="0" xfId="5" applyFont="1" applyAlignment="1">
      <alignment horizontal="left" vertical="center"/>
    </xf>
    <xf numFmtId="0" fontId="44" fillId="0" borderId="0" xfId="5" applyFont="1" applyAlignment="1">
      <alignment horizontal="center" vertical="center"/>
    </xf>
    <xf numFmtId="0" fontId="31" fillId="0" borderId="0" xfId="5" applyFont="1" applyAlignment="1">
      <alignment horizontal="center" vertical="center"/>
    </xf>
    <xf numFmtId="176" fontId="35" fillId="0" borderId="71" xfId="5" applyNumberFormat="1" applyFont="1" applyBorder="1" applyAlignment="1">
      <alignment horizontal="center" vertical="center" shrinkToFit="1"/>
    </xf>
    <xf numFmtId="0" fontId="31" fillId="0" borderId="0" xfId="1" applyFont="1">
      <alignment vertical="center"/>
    </xf>
    <xf numFmtId="0" fontId="35" fillId="0" borderId="0" xfId="1" applyFont="1">
      <alignment vertical="center"/>
    </xf>
    <xf numFmtId="0" fontId="35" fillId="0" borderId="0" xfId="11" applyFont="1" applyAlignment="1">
      <alignment horizontal="left" vertical="center"/>
    </xf>
    <xf numFmtId="0" fontId="35" fillId="0" borderId="0" xfId="1" applyFont="1" applyAlignment="1">
      <alignment horizontal="center" vertical="center"/>
    </xf>
    <xf numFmtId="0" fontId="37" fillId="0" borderId="0" xfId="1" applyFont="1">
      <alignment vertical="center"/>
    </xf>
    <xf numFmtId="0" fontId="30" fillId="0" borderId="0" xfId="11" applyFont="1" applyAlignment="1">
      <alignment vertical="center" shrinkToFit="1"/>
    </xf>
    <xf numFmtId="0" fontId="25" fillId="4" borderId="0" xfId="5" applyFont="1" applyFill="1">
      <alignment vertical="center"/>
    </xf>
    <xf numFmtId="0" fontId="109" fillId="0" borderId="0" xfId="5" applyFont="1">
      <alignment vertical="center"/>
    </xf>
    <xf numFmtId="0" fontId="35" fillId="0" borderId="0" xfId="5" applyFont="1">
      <alignment vertical="center"/>
    </xf>
    <xf numFmtId="0" fontId="111" fillId="0" borderId="0" xfId="0" applyFont="1" applyAlignment="1">
      <alignment horizontal="left" vertical="center" wrapText="1"/>
    </xf>
    <xf numFmtId="0" fontId="112" fillId="0" borderId="0" xfId="0" applyFont="1" applyAlignment="1">
      <alignment vertical="center" wrapText="1"/>
    </xf>
    <xf numFmtId="0" fontId="110" fillId="0" borderId="0" xfId="0" applyFont="1" applyAlignment="1">
      <alignment horizontal="left" vertical="center" shrinkToFit="1"/>
    </xf>
    <xf numFmtId="0" fontId="112" fillId="0" borderId="0" xfId="0" applyFont="1" applyAlignment="1"/>
    <xf numFmtId="0" fontId="110" fillId="0" borderId="0" xfId="0" applyFont="1" applyAlignment="1">
      <alignment horizontal="left" vertical="center"/>
    </xf>
    <xf numFmtId="0" fontId="112" fillId="0" borderId="0" xfId="15" applyFont="1" applyAlignment="1"/>
    <xf numFmtId="0" fontId="113" fillId="0" borderId="0" xfId="0" applyFont="1" applyAlignment="1">
      <alignment horizontal="left" vertical="center"/>
    </xf>
    <xf numFmtId="0" fontId="114" fillId="0" borderId="0" xfId="7" applyFont="1" applyAlignment="1">
      <alignment vertical="center"/>
    </xf>
    <xf numFmtId="0" fontId="115" fillId="0" borderId="0" xfId="7" applyFont="1" applyAlignment="1">
      <alignment vertical="center"/>
    </xf>
    <xf numFmtId="0" fontId="116" fillId="0" borderId="0" xfId="7" applyFont="1" applyAlignment="1">
      <alignment vertical="center"/>
    </xf>
    <xf numFmtId="0" fontId="116" fillId="0" borderId="0" xfId="5" applyFont="1">
      <alignment vertical="center"/>
    </xf>
    <xf numFmtId="0" fontId="116" fillId="0" borderId="0" xfId="7" applyFont="1"/>
    <xf numFmtId="0" fontId="114" fillId="0" borderId="0" xfId="5" applyFont="1">
      <alignment vertical="center"/>
    </xf>
    <xf numFmtId="0" fontId="115" fillId="0" borderId="0" xfId="7" applyFont="1"/>
    <xf numFmtId="0" fontId="117" fillId="0" borderId="0" xfId="11" applyFont="1" applyAlignment="1">
      <alignment horizontal="center" vertical="center" shrinkToFit="1"/>
    </xf>
    <xf numFmtId="176" fontId="114" fillId="0" borderId="0" xfId="5" applyNumberFormat="1" applyFont="1" applyAlignment="1">
      <alignment horizontal="center" vertical="center" shrinkToFit="1"/>
    </xf>
    <xf numFmtId="176" fontId="119" fillId="0" borderId="0" xfId="5" applyNumberFormat="1" applyFont="1" applyAlignment="1">
      <alignment horizontal="left" vertical="center" shrinkToFit="1"/>
    </xf>
    <xf numFmtId="0" fontId="120" fillId="0" borderId="0" xfId="11" applyFont="1" applyAlignment="1">
      <alignment horizontal="center" vertical="center" shrinkToFit="1"/>
    </xf>
    <xf numFmtId="0" fontId="26" fillId="0" borderId="0" xfId="7" applyFont="1" applyAlignment="1">
      <alignment shrinkToFit="1"/>
    </xf>
    <xf numFmtId="0" fontId="26" fillId="0" borderId="0" xfId="7" applyFont="1" applyAlignment="1">
      <alignment vertical="center" shrinkToFit="1"/>
    </xf>
    <xf numFmtId="0" fontId="120" fillId="0" borderId="0" xfId="7" applyFont="1" applyAlignment="1">
      <alignment shrinkToFit="1"/>
    </xf>
    <xf numFmtId="0" fontId="118" fillId="0" borderId="0" xfId="7" applyFont="1" applyAlignment="1">
      <alignment vertical="center"/>
    </xf>
    <xf numFmtId="0" fontId="118" fillId="0" borderId="0" xfId="5" applyFont="1">
      <alignment vertical="center"/>
    </xf>
    <xf numFmtId="0" fontId="118" fillId="0" borderId="0" xfId="7" applyFont="1"/>
    <xf numFmtId="0" fontId="106" fillId="0" borderId="0" xfId="11" applyFont="1">
      <alignment vertical="center"/>
    </xf>
    <xf numFmtId="0" fontId="106" fillId="0" borderId="0" xfId="11" applyFont="1" applyAlignment="1"/>
    <xf numFmtId="0" fontId="121" fillId="0" borderId="0" xfId="11" applyFont="1">
      <alignment vertical="center"/>
    </xf>
    <xf numFmtId="0" fontId="121" fillId="0" borderId="0" xfId="11" applyFont="1" applyAlignment="1">
      <alignment horizontal="center" vertical="center"/>
    </xf>
    <xf numFmtId="0" fontId="121" fillId="0" borderId="0" xfId="7" applyFont="1" applyAlignment="1">
      <alignment vertical="center"/>
    </xf>
    <xf numFmtId="0" fontId="28" fillId="0" borderId="7" xfId="5" applyFont="1" applyBorder="1" applyAlignment="1">
      <alignment horizontal="center" vertical="center" shrinkToFit="1"/>
    </xf>
    <xf numFmtId="0" fontId="28" fillId="0" borderId="11" xfId="5" applyFont="1" applyBorder="1" applyAlignment="1">
      <alignment horizontal="center" vertical="center" shrinkToFit="1"/>
    </xf>
    <xf numFmtId="0" fontId="28" fillId="0" borderId="14" xfId="5" applyFont="1" applyBorder="1" applyAlignment="1">
      <alignment horizontal="center" vertical="center" shrinkToFit="1"/>
    </xf>
    <xf numFmtId="0" fontId="28" fillId="0" borderId="12" xfId="5" applyFont="1" applyBorder="1" applyAlignment="1">
      <alignment horizontal="center" vertical="center" shrinkToFit="1"/>
    </xf>
    <xf numFmtId="0" fontId="28" fillId="0" borderId="0" xfId="5" applyFont="1" applyAlignment="1">
      <alignment horizontal="center" vertical="center" shrinkToFit="1"/>
    </xf>
    <xf numFmtId="0" fontId="28" fillId="0" borderId="13" xfId="5" applyFont="1" applyBorder="1" applyAlignment="1">
      <alignment horizontal="center" vertical="center" shrinkToFit="1"/>
    </xf>
    <xf numFmtId="0" fontId="28" fillId="0" borderId="0" xfId="7" applyFont="1" applyAlignment="1">
      <alignment horizontal="center" vertical="center" shrinkToFit="1"/>
    </xf>
    <xf numFmtId="0" fontId="28" fillId="0" borderId="0" xfId="7" applyFont="1" applyAlignment="1">
      <alignment vertical="center" shrinkToFit="1"/>
    </xf>
    <xf numFmtId="0" fontId="28" fillId="0" borderId="0" xfId="7" applyFont="1" applyAlignment="1">
      <alignment shrinkToFit="1"/>
    </xf>
    <xf numFmtId="0" fontId="117" fillId="0" borderId="0" xfId="5" applyFont="1" applyAlignment="1">
      <alignment horizontal="center" vertical="center" shrinkToFit="1"/>
    </xf>
    <xf numFmtId="176" fontId="117" fillId="0" borderId="0" xfId="5" applyNumberFormat="1" applyFont="1" applyAlignment="1">
      <alignment horizontal="center" vertical="center"/>
    </xf>
    <xf numFmtId="0" fontId="116" fillId="0" borderId="0" xfId="11" applyFont="1" applyAlignment="1">
      <alignment horizontal="center" vertical="center" shrinkToFit="1"/>
    </xf>
    <xf numFmtId="0" fontId="116" fillId="0" borderId="0" xfId="11" applyFont="1" applyAlignment="1">
      <alignment horizontal="center" vertical="center"/>
    </xf>
    <xf numFmtId="0" fontId="116" fillId="0" borderId="0" xfId="11" applyFont="1">
      <alignment vertical="center"/>
    </xf>
    <xf numFmtId="20" fontId="117" fillId="0" borderId="0" xfId="11" applyNumberFormat="1" applyFont="1" applyAlignment="1">
      <alignment horizontal="center" vertical="center" shrinkToFit="1"/>
    </xf>
    <xf numFmtId="0" fontId="117" fillId="0" borderId="0" xfId="11" applyFont="1" applyAlignment="1">
      <alignment vertical="center" shrinkToFit="1"/>
    </xf>
    <xf numFmtId="0" fontId="116" fillId="0" borderId="0" xfId="11" applyFont="1" applyAlignment="1">
      <alignment vertical="center" shrinkToFit="1"/>
    </xf>
    <xf numFmtId="176" fontId="35" fillId="11" borderId="83" xfId="5" applyNumberFormat="1" applyFont="1" applyFill="1" applyBorder="1" applyAlignment="1">
      <alignment horizontal="center" vertical="center"/>
    </xf>
    <xf numFmtId="176" fontId="31" fillId="5" borderId="83" xfId="5" applyNumberFormat="1" applyFont="1" applyFill="1" applyBorder="1" applyAlignment="1">
      <alignment horizontal="center" vertical="center"/>
    </xf>
    <xf numFmtId="176" fontId="35" fillId="11" borderId="84" xfId="5" applyNumberFormat="1" applyFont="1" applyFill="1" applyBorder="1" applyAlignment="1">
      <alignment horizontal="center" vertical="center"/>
    </xf>
    <xf numFmtId="0" fontId="78" fillId="0" borderId="0" xfId="0" applyFont="1">
      <alignment vertical="center"/>
    </xf>
    <xf numFmtId="176" fontId="124" fillId="0" borderId="0" xfId="5" applyNumberFormat="1" applyFont="1" applyAlignment="1">
      <alignment vertical="center" shrinkToFit="1"/>
    </xf>
    <xf numFmtId="0" fontId="124" fillId="0" borderId="0" xfId="7" applyFont="1" applyAlignment="1">
      <alignment vertical="center"/>
    </xf>
    <xf numFmtId="0" fontId="125" fillId="0" borderId="0" xfId="17">
      <alignment vertical="center"/>
    </xf>
    <xf numFmtId="0" fontId="125" fillId="0" borderId="111" xfId="17" applyBorder="1" applyAlignment="1">
      <alignment horizontal="center" vertical="center"/>
    </xf>
    <xf numFmtId="0" fontId="125" fillId="0" borderId="112" xfId="17" applyBorder="1">
      <alignment vertical="center"/>
    </xf>
    <xf numFmtId="0" fontId="125" fillId="0" borderId="111" xfId="17" applyBorder="1">
      <alignment vertical="center"/>
    </xf>
    <xf numFmtId="0" fontId="125" fillId="0" borderId="113" xfId="17" applyBorder="1">
      <alignment vertical="center"/>
    </xf>
    <xf numFmtId="0" fontId="125" fillId="0" borderId="42" xfId="17" applyBorder="1">
      <alignment vertical="center"/>
    </xf>
    <xf numFmtId="0" fontId="125" fillId="0" borderId="41" xfId="17" applyBorder="1">
      <alignment vertical="center"/>
    </xf>
    <xf numFmtId="0" fontId="125" fillId="0" borderId="100" xfId="17" applyBorder="1">
      <alignment vertical="center"/>
    </xf>
    <xf numFmtId="0" fontId="125" fillId="0" borderId="43" xfId="17" applyBorder="1">
      <alignment vertical="center"/>
    </xf>
    <xf numFmtId="0" fontId="125" fillId="0" borderId="114" xfId="17" applyBorder="1">
      <alignment vertical="center"/>
    </xf>
    <xf numFmtId="0" fontId="125" fillId="0" borderId="115" xfId="17" applyBorder="1">
      <alignment vertical="center"/>
    </xf>
    <xf numFmtId="0" fontId="125" fillId="0" borderId="116" xfId="17" applyBorder="1">
      <alignment vertical="center"/>
    </xf>
    <xf numFmtId="0" fontId="125" fillId="0" borderId="117" xfId="17" applyBorder="1">
      <alignment vertical="center"/>
    </xf>
    <xf numFmtId="0" fontId="125" fillId="0" borderId="118" xfId="17" applyBorder="1">
      <alignment vertical="center"/>
    </xf>
    <xf numFmtId="0" fontId="125" fillId="0" borderId="41" xfId="17" applyBorder="1" applyAlignment="1">
      <alignment horizontal="center" vertical="center"/>
    </xf>
    <xf numFmtId="0" fontId="125" fillId="0" borderId="0" xfId="17" applyAlignment="1">
      <alignment horizontal="center" vertical="center"/>
    </xf>
    <xf numFmtId="0" fontId="125" fillId="0" borderId="42" xfId="17" applyBorder="1" applyAlignment="1">
      <alignment horizontal="center" vertical="center"/>
    </xf>
    <xf numFmtId="0" fontId="125" fillId="0" borderId="119" xfId="17" applyBorder="1">
      <alignment vertical="center"/>
    </xf>
    <xf numFmtId="0" fontId="129" fillId="0" borderId="0" xfId="17" applyFont="1" applyAlignment="1">
      <alignment vertical="center" textRotation="255"/>
    </xf>
    <xf numFmtId="0" fontId="130" fillId="0" borderId="0" xfId="17" applyFont="1" applyAlignment="1">
      <alignment vertical="center" textRotation="255"/>
    </xf>
    <xf numFmtId="0" fontId="125" fillId="0" borderId="10" xfId="17" applyBorder="1">
      <alignment vertical="center"/>
    </xf>
    <xf numFmtId="0" fontId="127" fillId="0" borderId="41" xfId="17" applyFont="1" applyBorder="1">
      <alignment vertical="center"/>
    </xf>
    <xf numFmtId="0" fontId="127" fillId="0" borderId="0" xfId="17" applyFont="1">
      <alignment vertical="center"/>
    </xf>
    <xf numFmtId="0" fontId="125" fillId="0" borderId="11" xfId="17" applyBorder="1" applyAlignment="1">
      <alignment horizontal="center" vertical="center"/>
    </xf>
    <xf numFmtId="0" fontId="125" fillId="0" borderId="11" xfId="17" applyBorder="1">
      <alignment vertical="center"/>
    </xf>
    <xf numFmtId="0" fontId="124" fillId="0" borderId="0" xfId="5" applyFont="1" applyAlignment="1">
      <alignment horizontal="left" vertical="center" shrinkToFit="1"/>
    </xf>
    <xf numFmtId="0" fontId="124" fillId="0" borderId="0" xfId="5" applyFont="1" applyAlignment="1">
      <alignment horizontal="left" vertical="center"/>
    </xf>
    <xf numFmtId="0" fontId="135" fillId="0" borderId="0" xfId="7" applyFont="1"/>
    <xf numFmtId="0" fontId="135" fillId="0" borderId="0" xfId="7" applyFont="1" applyAlignment="1">
      <alignment vertical="center" shrinkToFit="1"/>
    </xf>
    <xf numFmtId="0" fontId="124" fillId="0" borderId="24" xfId="5" applyFont="1" applyBorder="1" applyAlignment="1">
      <alignment horizontal="center" vertical="center" shrinkToFit="1"/>
    </xf>
    <xf numFmtId="0" fontId="124" fillId="0" borderId="24" xfId="5" applyFont="1" applyBorder="1" applyAlignment="1">
      <alignment horizontal="left" vertical="center" shrinkToFit="1"/>
    </xf>
    <xf numFmtId="0" fontId="124" fillId="0" borderId="24" xfId="5" applyFont="1" applyBorder="1" applyAlignment="1">
      <alignment horizontal="center" vertical="center"/>
    </xf>
    <xf numFmtId="0" fontId="124" fillId="0" borderId="24" xfId="5" applyFont="1" applyBorder="1" applyAlignment="1">
      <alignment horizontal="left" vertical="center"/>
    </xf>
    <xf numFmtId="0" fontId="124" fillId="0" borderId="24" xfId="5" applyFont="1" applyBorder="1" applyAlignment="1">
      <alignment vertical="center" shrinkToFit="1"/>
    </xf>
    <xf numFmtId="0" fontId="11" fillId="13" borderId="58" xfId="11" applyFont="1" applyFill="1" applyBorder="1" applyAlignment="1">
      <alignment horizontal="center" vertical="center" shrinkToFit="1"/>
    </xf>
    <xf numFmtId="0" fontId="11" fillId="13" borderId="58" xfId="11" applyFont="1" applyFill="1" applyBorder="1" applyAlignment="1">
      <alignment horizontal="right" vertical="center"/>
    </xf>
    <xf numFmtId="0" fontId="11" fillId="13" borderId="2" xfId="11" applyFont="1" applyFill="1" applyBorder="1" applyAlignment="1">
      <alignment horizontal="left" vertical="center" shrinkToFit="1"/>
    </xf>
    <xf numFmtId="0" fontId="10" fillId="13" borderId="14" xfId="11" applyFont="1" applyFill="1" applyBorder="1" applyAlignment="1">
      <alignment horizontal="left" vertical="center"/>
    </xf>
    <xf numFmtId="0" fontId="11" fillId="13" borderId="3" xfId="11" applyFont="1" applyFill="1" applyBorder="1" applyAlignment="1">
      <alignment horizontal="center" vertical="center"/>
    </xf>
    <xf numFmtId="0" fontId="11" fillId="13" borderId="11" xfId="11" applyFont="1" applyFill="1" applyBorder="1" applyAlignment="1">
      <alignment horizontal="right" vertical="center"/>
    </xf>
    <xf numFmtId="0" fontId="11" fillId="13" borderId="2" xfId="5" applyFont="1" applyFill="1" applyBorder="1" applyAlignment="1">
      <alignment horizontal="left" vertical="center"/>
    </xf>
    <xf numFmtId="0" fontId="10" fillId="13" borderId="56" xfId="11" applyFont="1" applyFill="1" applyBorder="1" applyAlignment="1">
      <alignment horizontal="left" vertical="center"/>
    </xf>
    <xf numFmtId="176" fontId="35" fillId="13" borderId="46" xfId="5" applyNumberFormat="1" applyFont="1" applyFill="1" applyBorder="1" applyAlignment="1">
      <alignment horizontal="center" vertical="center" shrinkToFit="1"/>
    </xf>
    <xf numFmtId="176" fontId="35" fillId="13" borderId="79" xfId="5" applyNumberFormat="1" applyFont="1" applyFill="1" applyBorder="1" applyAlignment="1">
      <alignment horizontal="center" vertical="center"/>
    </xf>
    <xf numFmtId="176" fontId="35" fillId="13" borderId="80" xfId="5" applyNumberFormat="1" applyFont="1" applyFill="1" applyBorder="1" applyAlignment="1">
      <alignment horizontal="center" vertical="center"/>
    </xf>
    <xf numFmtId="0" fontId="2" fillId="0" borderId="0" xfId="18">
      <alignment vertical="center"/>
    </xf>
    <xf numFmtId="0" fontId="20" fillId="4" borderId="0" xfId="18" applyFont="1" applyFill="1" applyAlignment="1">
      <alignment horizontal="center" vertical="center" textRotation="255"/>
    </xf>
    <xf numFmtId="0" fontId="4" fillId="0" borderId="0" xfId="18" applyFont="1">
      <alignment vertical="center"/>
    </xf>
    <xf numFmtId="0" fontId="4" fillId="0" borderId="0" xfId="18" applyFont="1" applyAlignment="1">
      <alignment horizontal="center" vertical="center"/>
    </xf>
    <xf numFmtId="0" fontId="15" fillId="4" borderId="0" xfId="18" applyFont="1" applyFill="1">
      <alignment vertical="center"/>
    </xf>
    <xf numFmtId="0" fontId="15" fillId="4" borderId="0" xfId="18" applyFont="1" applyFill="1" applyAlignment="1">
      <alignment horizontal="center" vertical="center"/>
    </xf>
    <xf numFmtId="0" fontId="26" fillId="4" borderId="0" xfId="18" applyFont="1" applyFill="1">
      <alignment vertical="center"/>
    </xf>
    <xf numFmtId="0" fontId="4" fillId="4" borderId="0" xfId="18" applyFont="1" applyFill="1" applyAlignment="1">
      <alignment horizontal="center" vertical="center"/>
    </xf>
    <xf numFmtId="0" fontId="25" fillId="4" borderId="0" xfId="18" applyFont="1" applyFill="1" applyAlignment="1">
      <alignment horizontal="center" vertical="center"/>
    </xf>
    <xf numFmtId="0" fontId="25" fillId="4" borderId="0" xfId="18" applyFont="1" applyFill="1">
      <alignment vertical="center"/>
    </xf>
    <xf numFmtId="0" fontId="26" fillId="4" borderId="0" xfId="18" applyFont="1" applyFill="1" applyAlignment="1">
      <alignment horizontal="center" vertical="center"/>
    </xf>
    <xf numFmtId="0" fontId="4" fillId="0" borderId="13" xfId="18" applyFont="1" applyBorder="1">
      <alignment vertical="center"/>
    </xf>
    <xf numFmtId="0" fontId="4" fillId="0" borderId="8" xfId="18" applyFont="1" applyBorder="1">
      <alignment vertical="center"/>
    </xf>
    <xf numFmtId="0" fontId="4" fillId="0" borderId="30" xfId="18" applyFont="1" applyBorder="1">
      <alignment vertical="center"/>
    </xf>
    <xf numFmtId="0" fontId="139" fillId="4" borderId="0" xfId="18" applyFont="1" applyFill="1" applyAlignment="1">
      <alignment vertical="center" wrapText="1"/>
    </xf>
    <xf numFmtId="0" fontId="17" fillId="4" borderId="0" xfId="18" applyFont="1" applyFill="1">
      <alignment vertical="center"/>
    </xf>
    <xf numFmtId="0" fontId="17" fillId="0" borderId="30" xfId="18" applyFont="1" applyBorder="1">
      <alignment vertical="center"/>
    </xf>
    <xf numFmtId="0" fontId="17" fillId="0" borderId="0" xfId="18" applyFont="1">
      <alignment vertical="center"/>
    </xf>
    <xf numFmtId="0" fontId="123" fillId="0" borderId="0" xfId="18" applyFont="1">
      <alignment vertical="center"/>
    </xf>
    <xf numFmtId="0" fontId="140" fillId="0" borderId="0" xfId="18" applyFont="1">
      <alignment vertical="center"/>
    </xf>
    <xf numFmtId="0" fontId="10" fillId="4" borderId="0" xfId="18" applyFont="1" applyFill="1">
      <alignment vertical="center"/>
    </xf>
    <xf numFmtId="0" fontId="10" fillId="4" borderId="7" xfId="18" applyFont="1" applyFill="1" applyBorder="1">
      <alignment vertical="center"/>
    </xf>
    <xf numFmtId="0" fontId="10" fillId="4" borderId="8" xfId="18" applyFont="1" applyFill="1" applyBorder="1">
      <alignment vertical="center"/>
    </xf>
    <xf numFmtId="0" fontId="10" fillId="4" borderId="8" xfId="18" applyFont="1" applyFill="1" applyBorder="1" applyAlignment="1">
      <alignment horizontal="center" vertical="center"/>
    </xf>
    <xf numFmtId="0" fontId="4" fillId="4" borderId="8" xfId="18" applyFont="1" applyFill="1" applyBorder="1" applyAlignment="1">
      <alignment horizontal="center" vertical="center"/>
    </xf>
    <xf numFmtId="0" fontId="141" fillId="4" borderId="0" xfId="18" applyFont="1" applyFill="1" applyAlignment="1">
      <alignment horizontal="center" vertical="center"/>
    </xf>
    <xf numFmtId="0" fontId="10" fillId="4" borderId="9" xfId="18" applyFont="1" applyFill="1" applyBorder="1">
      <alignment vertical="center"/>
    </xf>
    <xf numFmtId="0" fontId="10" fillId="4" borderId="0" xfId="18" applyFont="1" applyFill="1" applyAlignment="1">
      <alignment horizontal="center" vertical="center"/>
    </xf>
    <xf numFmtId="0" fontId="11" fillId="4" borderId="0" xfId="18" applyFont="1" applyFill="1">
      <alignment vertical="center"/>
    </xf>
    <xf numFmtId="0" fontId="4" fillId="4" borderId="0" xfId="18" applyFont="1" applyFill="1">
      <alignment vertical="center"/>
    </xf>
    <xf numFmtId="0" fontId="138" fillId="4" borderId="0" xfId="18" applyFont="1" applyFill="1">
      <alignment vertical="center"/>
    </xf>
    <xf numFmtId="0" fontId="10" fillId="4" borderId="30" xfId="18" applyFont="1" applyFill="1" applyBorder="1">
      <alignment vertical="center"/>
    </xf>
    <xf numFmtId="0" fontId="10" fillId="4" borderId="13" xfId="18" applyFont="1" applyFill="1" applyBorder="1">
      <alignment vertical="center"/>
    </xf>
    <xf numFmtId="0" fontId="4" fillId="4" borderId="30" xfId="18" applyFont="1" applyFill="1" applyBorder="1" applyAlignment="1">
      <alignment horizontal="center" vertical="center"/>
    </xf>
    <xf numFmtId="0" fontId="4" fillId="4" borderId="13" xfId="18" applyFont="1" applyFill="1" applyBorder="1" applyAlignment="1">
      <alignment horizontal="center" vertical="center"/>
    </xf>
    <xf numFmtId="0" fontId="22" fillId="4" borderId="0" xfId="18" applyFont="1" applyFill="1" applyAlignment="1">
      <alignment vertical="center" wrapText="1"/>
    </xf>
    <xf numFmtId="0" fontId="104" fillId="4" borderId="0" xfId="18" applyFont="1" applyFill="1" applyAlignment="1">
      <alignment vertical="center" wrapText="1"/>
    </xf>
    <xf numFmtId="0" fontId="141" fillId="0" borderId="0" xfId="18" applyFont="1">
      <alignment vertical="center"/>
    </xf>
    <xf numFmtId="0" fontId="141" fillId="0" borderId="7" xfId="18" applyFont="1" applyBorder="1">
      <alignment vertical="center"/>
    </xf>
    <xf numFmtId="0" fontId="141" fillId="0" borderId="8" xfId="18" applyFont="1" applyBorder="1">
      <alignment vertical="center"/>
    </xf>
    <xf numFmtId="0" fontId="141" fillId="4" borderId="8" xfId="18" applyFont="1" applyFill="1" applyBorder="1" applyAlignment="1">
      <alignment horizontal="center" vertical="center" wrapText="1"/>
    </xf>
    <xf numFmtId="0" fontId="141" fillId="4" borderId="8" xfId="18" applyFont="1" applyFill="1" applyBorder="1" applyAlignment="1">
      <alignment vertical="center" wrapText="1"/>
    </xf>
    <xf numFmtId="0" fontId="141" fillId="0" borderId="9" xfId="18" applyFont="1" applyBorder="1">
      <alignment vertical="center"/>
    </xf>
    <xf numFmtId="0" fontId="141" fillId="4" borderId="9" xfId="18" applyFont="1" applyFill="1" applyBorder="1" applyAlignment="1">
      <alignment vertical="center" wrapText="1"/>
    </xf>
    <xf numFmtId="0" fontId="141" fillId="0" borderId="30" xfId="18" applyFont="1" applyBorder="1">
      <alignment vertical="center"/>
    </xf>
    <xf numFmtId="0" fontId="141" fillId="4" borderId="0" xfId="18" applyFont="1" applyFill="1">
      <alignment vertical="center"/>
    </xf>
    <xf numFmtId="0" fontId="141" fillId="0" borderId="13" xfId="18" applyFont="1" applyBorder="1">
      <alignment vertical="center"/>
    </xf>
    <xf numFmtId="0" fontId="141" fillId="4" borderId="0" xfId="18" applyFont="1" applyFill="1" applyAlignment="1">
      <alignment vertical="center" wrapText="1"/>
    </xf>
    <xf numFmtId="0" fontId="141" fillId="4" borderId="13" xfId="18" applyFont="1" applyFill="1" applyBorder="1" applyAlignment="1">
      <alignment horizontal="center" vertical="center"/>
    </xf>
    <xf numFmtId="0" fontId="22" fillId="4" borderId="0" xfId="18" applyFont="1" applyFill="1">
      <alignment vertical="center"/>
    </xf>
    <xf numFmtId="0" fontId="22" fillId="4" borderId="13" xfId="18" applyFont="1" applyFill="1" applyBorder="1" applyAlignment="1">
      <alignment vertical="center" wrapText="1"/>
    </xf>
    <xf numFmtId="0" fontId="22" fillId="4" borderId="30" xfId="18" applyFont="1" applyFill="1" applyBorder="1" applyAlignment="1">
      <alignment vertical="center" wrapText="1"/>
    </xf>
    <xf numFmtId="0" fontId="22" fillId="4" borderId="11" xfId="18" applyFont="1" applyFill="1" applyBorder="1">
      <alignment vertical="center"/>
    </xf>
    <xf numFmtId="0" fontId="26" fillId="0" borderId="0" xfId="18" applyFont="1">
      <alignment vertical="center"/>
    </xf>
    <xf numFmtId="0" fontId="26" fillId="4" borderId="11" xfId="18" applyFont="1" applyFill="1" applyBorder="1">
      <alignment vertical="center"/>
    </xf>
    <xf numFmtId="0" fontId="26" fillId="4" borderId="12" xfId="18" applyFont="1" applyFill="1" applyBorder="1">
      <alignment vertical="center"/>
    </xf>
    <xf numFmtId="0" fontId="26" fillId="4" borderId="14" xfId="18" applyFont="1" applyFill="1" applyBorder="1">
      <alignment vertical="center"/>
    </xf>
    <xf numFmtId="0" fontId="26" fillId="0" borderId="11" xfId="18" applyFont="1" applyBorder="1">
      <alignment vertical="center"/>
    </xf>
    <xf numFmtId="0" fontId="26" fillId="0" borderId="30" xfId="18" applyFont="1" applyBorder="1">
      <alignment vertical="center"/>
    </xf>
    <xf numFmtId="0" fontId="26" fillId="0" borderId="13" xfId="18" applyFont="1" applyBorder="1">
      <alignment vertical="center"/>
    </xf>
    <xf numFmtId="0" fontId="26" fillId="0" borderId="14" xfId="18" applyFont="1" applyBorder="1">
      <alignment vertical="center"/>
    </xf>
    <xf numFmtId="0" fontId="63" fillId="4" borderId="0" xfId="18" applyFont="1" applyFill="1" applyAlignment="1">
      <alignment horizontal="center" vertical="center"/>
    </xf>
    <xf numFmtId="0" fontId="4" fillId="4" borderId="41" xfId="18" applyFont="1" applyFill="1" applyBorder="1" applyAlignment="1">
      <alignment horizontal="center" vertical="center"/>
    </xf>
    <xf numFmtId="0" fontId="4" fillId="4" borderId="39" xfId="18" applyFont="1" applyFill="1" applyBorder="1" applyAlignment="1">
      <alignment horizontal="center" vertical="center"/>
    </xf>
    <xf numFmtId="0" fontId="4" fillId="4" borderId="37" xfId="18" applyFont="1" applyFill="1" applyBorder="1" applyAlignment="1">
      <alignment horizontal="center" vertical="center"/>
    </xf>
    <xf numFmtId="0" fontId="4" fillId="4" borderId="44" xfId="18" applyFont="1" applyFill="1" applyBorder="1" applyAlignment="1">
      <alignment horizontal="center" vertical="center"/>
    </xf>
    <xf numFmtId="0" fontId="4" fillId="4" borderId="31" xfId="18" applyFont="1" applyFill="1" applyBorder="1" applyAlignment="1">
      <alignment horizontal="center" vertical="center"/>
    </xf>
    <xf numFmtId="0" fontId="26" fillId="4" borderId="0" xfId="18" applyFont="1" applyFill="1" applyAlignment="1">
      <alignment vertical="center" wrapText="1"/>
    </xf>
    <xf numFmtId="0" fontId="26" fillId="4" borderId="11" xfId="18" applyFont="1" applyFill="1" applyBorder="1" applyAlignment="1">
      <alignment vertical="center" wrapText="1"/>
    </xf>
    <xf numFmtId="0" fontId="26" fillId="4" borderId="12" xfId="18" applyFont="1" applyFill="1" applyBorder="1" applyAlignment="1">
      <alignment vertical="center" wrapText="1"/>
    </xf>
    <xf numFmtId="0" fontId="139" fillId="4" borderId="11" xfId="18" applyFont="1" applyFill="1" applyBorder="1" applyAlignment="1">
      <alignment vertical="center" wrapText="1"/>
    </xf>
    <xf numFmtId="0" fontId="139" fillId="4" borderId="12" xfId="18" applyFont="1" applyFill="1" applyBorder="1" applyAlignment="1">
      <alignment vertical="center" wrapText="1"/>
    </xf>
    <xf numFmtId="0" fontId="35" fillId="13" borderId="97" xfId="11" applyFont="1" applyFill="1" applyBorder="1" applyAlignment="1">
      <alignment horizontal="center" vertical="center" shrinkToFit="1"/>
    </xf>
    <xf numFmtId="0" fontId="35" fillId="13" borderId="109" xfId="11" applyFont="1" applyFill="1" applyBorder="1" applyAlignment="1">
      <alignment horizontal="center" vertical="center" shrinkToFit="1"/>
    </xf>
    <xf numFmtId="0" fontId="35" fillId="13" borderId="3" xfId="11" applyFont="1" applyFill="1" applyBorder="1" applyAlignment="1">
      <alignment horizontal="center" vertical="center" shrinkToFit="1"/>
    </xf>
    <xf numFmtId="0" fontId="35" fillId="13" borderId="74" xfId="11" applyFont="1" applyFill="1" applyBorder="1" applyAlignment="1">
      <alignment horizontal="center" vertical="center" shrinkToFit="1"/>
    </xf>
    <xf numFmtId="20" fontId="35" fillId="12" borderId="46" xfId="11" applyNumberFormat="1" applyFont="1" applyFill="1" applyBorder="1" applyAlignment="1">
      <alignment horizontal="center" vertical="center"/>
    </xf>
    <xf numFmtId="0" fontId="124" fillId="0" borderId="24" xfId="5" applyFont="1" applyBorder="1">
      <alignment vertical="center"/>
    </xf>
    <xf numFmtId="0" fontId="11" fillId="13" borderId="58" xfId="11" applyFont="1" applyFill="1" applyBorder="1" applyAlignment="1">
      <alignment horizontal="center" vertical="center"/>
    </xf>
    <xf numFmtId="0" fontId="11" fillId="13" borderId="26" xfId="11" applyFont="1" applyFill="1" applyBorder="1" applyAlignment="1">
      <alignment horizontal="right" vertical="center"/>
    </xf>
    <xf numFmtId="0" fontId="11" fillId="13" borderId="12" xfId="5" applyFont="1" applyFill="1" applyBorder="1" applyAlignment="1">
      <alignment horizontal="left" vertical="center"/>
    </xf>
    <xf numFmtId="0" fontId="15" fillId="4" borderId="30" xfId="18" applyFont="1" applyFill="1" applyBorder="1">
      <alignment vertical="center"/>
    </xf>
    <xf numFmtId="0" fontId="35" fillId="13" borderId="58" xfId="11" applyFont="1" applyFill="1" applyBorder="1" applyAlignment="1">
      <alignment horizontal="center" vertical="center" shrinkToFit="1"/>
    </xf>
    <xf numFmtId="0" fontId="35" fillId="13" borderId="1" xfId="11" applyFont="1" applyFill="1" applyBorder="1" applyAlignment="1">
      <alignment horizontal="center" vertical="center"/>
    </xf>
    <xf numFmtId="0" fontId="11" fillId="13" borderId="67" xfId="11" applyFont="1" applyFill="1" applyBorder="1" applyAlignment="1">
      <alignment horizontal="center" vertical="center"/>
    </xf>
    <xf numFmtId="176" fontId="35" fillId="13" borderId="120" xfId="5" applyNumberFormat="1" applyFont="1" applyFill="1" applyBorder="1" applyAlignment="1">
      <alignment horizontal="center" vertical="center"/>
    </xf>
    <xf numFmtId="0" fontId="11" fillId="13" borderId="74" xfId="11" applyFont="1" applyFill="1" applyBorder="1" applyAlignment="1">
      <alignment horizontal="center" vertical="center"/>
    </xf>
    <xf numFmtId="0" fontId="11" fillId="13" borderId="0" xfId="11" applyFont="1" applyFill="1">
      <alignment vertical="center"/>
    </xf>
    <xf numFmtId="0" fontId="11" fillId="0" borderId="2" xfId="11" applyFont="1" applyBorder="1">
      <alignment vertical="center"/>
    </xf>
    <xf numFmtId="0" fontId="65" fillId="0" borderId="58" xfId="11" applyFont="1" applyBorder="1">
      <alignment vertical="center"/>
    </xf>
    <xf numFmtId="0" fontId="11" fillId="13" borderId="26" xfId="11" applyFont="1" applyFill="1" applyBorder="1" applyAlignment="1">
      <alignment horizontal="center" vertical="center"/>
    </xf>
    <xf numFmtId="0" fontId="135" fillId="0" borderId="24" xfId="7" applyFont="1" applyBorder="1" applyAlignment="1">
      <alignment horizontal="left" vertical="center"/>
    </xf>
    <xf numFmtId="176" fontId="124" fillId="0" borderId="24" xfId="5" applyNumberFormat="1" applyFont="1" applyBorder="1" applyAlignment="1">
      <alignment horizontal="left" vertical="center" shrinkToFit="1"/>
    </xf>
    <xf numFmtId="0" fontId="135" fillId="0" borderId="24" xfId="7" applyFont="1" applyBorder="1" applyAlignment="1">
      <alignment horizontal="left" vertical="center" shrinkToFit="1"/>
    </xf>
    <xf numFmtId="0" fontId="135" fillId="0" borderId="24" xfId="7" applyFont="1" applyBorder="1" applyAlignment="1">
      <alignment vertical="center"/>
    </xf>
    <xf numFmtId="0" fontId="124" fillId="0" borderId="123" xfId="5" applyFont="1" applyBorder="1" applyAlignment="1">
      <alignment horizontal="center" vertical="center" shrinkToFit="1"/>
    </xf>
    <xf numFmtId="0" fontId="124" fillId="0" borderId="121" xfId="5" applyFont="1" applyBorder="1">
      <alignment vertical="center"/>
    </xf>
    <xf numFmtId="0" fontId="124" fillId="0" borderId="67" xfId="5" applyFont="1" applyBorder="1">
      <alignment vertical="center"/>
    </xf>
    <xf numFmtId="0" fontId="124" fillId="0" borderId="67" xfId="5" applyFont="1" applyBorder="1" applyAlignment="1">
      <alignment vertical="center" shrinkToFit="1"/>
    </xf>
    <xf numFmtId="0" fontId="135" fillId="0" borderId="67" xfId="7" applyFont="1" applyBorder="1" applyAlignment="1">
      <alignment horizontal="left" vertical="center" shrinkToFit="1"/>
    </xf>
    <xf numFmtId="0" fontId="135" fillId="0" borderId="67" xfId="7" applyFont="1" applyBorder="1" applyAlignment="1">
      <alignment vertical="center"/>
    </xf>
    <xf numFmtId="0" fontId="124" fillId="0" borderId="67" xfId="5" applyFont="1" applyBorder="1" applyAlignment="1">
      <alignment horizontal="left" vertical="center"/>
    </xf>
    <xf numFmtId="0" fontId="124" fillId="0" borderId="124" xfId="5" applyFont="1" applyBorder="1" applyAlignment="1">
      <alignment horizontal="center" vertical="center"/>
    </xf>
    <xf numFmtId="0" fontId="124" fillId="0" borderId="67" xfId="5" applyFont="1" applyBorder="1" applyAlignment="1">
      <alignment horizontal="left" vertical="center" shrinkToFit="1"/>
    </xf>
    <xf numFmtId="0" fontId="135" fillId="0" borderId="67" xfId="7" applyFont="1" applyBorder="1" applyAlignment="1">
      <alignment horizontal="left" vertical="center"/>
    </xf>
    <xf numFmtId="176" fontId="124" fillId="0" borderId="67" xfId="5" applyNumberFormat="1" applyFont="1" applyBorder="1" applyAlignment="1">
      <alignment horizontal="left" vertical="center" shrinkToFit="1"/>
    </xf>
    <xf numFmtId="0" fontId="124" fillId="0" borderId="122" xfId="5" applyFont="1" applyBorder="1" applyAlignment="1">
      <alignment horizontal="left" vertical="center"/>
    </xf>
    <xf numFmtId="0" fontId="11" fillId="0" borderId="58" xfId="11" applyFont="1" applyBorder="1" applyAlignment="1">
      <alignment horizontal="center" vertical="center" shrinkToFit="1"/>
    </xf>
    <xf numFmtId="0" fontId="11" fillId="0" borderId="2" xfId="5" applyFont="1" applyBorder="1" applyAlignment="1">
      <alignment horizontal="left" vertical="center"/>
    </xf>
    <xf numFmtId="0" fontId="10" fillId="0" borderId="14" xfId="11" applyFont="1" applyBorder="1" applyAlignment="1">
      <alignment horizontal="left" vertical="center"/>
    </xf>
    <xf numFmtId="0" fontId="10" fillId="0" borderId="56" xfId="11" applyFont="1" applyBorder="1" applyAlignment="1">
      <alignment horizontal="left" vertical="center"/>
    </xf>
    <xf numFmtId="0" fontId="11" fillId="0" borderId="58" xfId="11" applyFont="1" applyBorder="1" applyAlignment="1">
      <alignment horizontal="right" vertical="center"/>
    </xf>
    <xf numFmtId="0" fontId="11" fillId="0" borderId="58" xfId="11" applyFont="1" applyBorder="1" applyAlignment="1">
      <alignment horizontal="center" vertical="center"/>
    </xf>
    <xf numFmtId="0" fontId="11" fillId="0" borderId="3" xfId="11" applyFont="1" applyBorder="1" applyAlignment="1">
      <alignment horizontal="center" vertical="center"/>
    </xf>
    <xf numFmtId="0" fontId="11" fillId="0" borderId="74" xfId="11" applyFont="1" applyBorder="1" applyAlignment="1">
      <alignment horizontal="center" vertical="center"/>
    </xf>
    <xf numFmtId="176" fontId="35" fillId="0" borderId="79" xfId="5" applyNumberFormat="1" applyFont="1" applyBorder="1" applyAlignment="1">
      <alignment horizontal="center" vertical="center"/>
    </xf>
    <xf numFmtId="0" fontId="35" fillId="0" borderId="58" xfId="11" applyFont="1" applyBorder="1" applyAlignment="1">
      <alignment horizontal="center" vertical="center" shrinkToFit="1"/>
    </xf>
    <xf numFmtId="0" fontId="35" fillId="0" borderId="3" xfId="11" applyFont="1" applyBorder="1" applyAlignment="1">
      <alignment horizontal="center" vertical="center" shrinkToFit="1"/>
    </xf>
    <xf numFmtId="176" fontId="35" fillId="0" borderId="51" xfId="5" applyNumberFormat="1" applyFont="1" applyBorder="1" applyAlignment="1">
      <alignment horizontal="center" vertical="center" wrapText="1" shrinkToFit="1"/>
    </xf>
    <xf numFmtId="176" fontId="35" fillId="0" borderId="81" xfId="5" applyNumberFormat="1" applyFont="1" applyBorder="1" applyAlignment="1">
      <alignment horizontal="center" vertical="center"/>
    </xf>
    <xf numFmtId="176" fontId="35" fillId="0" borderId="54" xfId="5" applyNumberFormat="1" applyFont="1" applyBorder="1" applyAlignment="1">
      <alignment horizontal="center" vertical="top" wrapText="1" shrinkToFit="1"/>
    </xf>
    <xf numFmtId="176" fontId="35" fillId="0" borderId="80" xfId="5" applyNumberFormat="1" applyFont="1" applyBorder="1" applyAlignment="1">
      <alignment horizontal="center" vertical="top" wrapText="1" shrinkToFit="1"/>
    </xf>
    <xf numFmtId="0" fontId="35" fillId="0" borderId="74" xfId="11" applyFont="1" applyBorder="1" applyAlignment="1">
      <alignment horizontal="center" vertical="center" shrinkToFit="1"/>
    </xf>
    <xf numFmtId="0" fontId="11" fillId="0" borderId="67" xfId="11" applyFont="1" applyBorder="1" applyAlignment="1">
      <alignment horizontal="center" vertical="center"/>
    </xf>
    <xf numFmtId="0" fontId="11" fillId="13" borderId="11" xfId="11" applyFont="1" applyFill="1" applyBorder="1" applyAlignment="1">
      <alignment horizontal="center" vertical="center"/>
    </xf>
    <xf numFmtId="0" fontId="11" fillId="13" borderId="34" xfId="11" applyFont="1" applyFill="1" applyBorder="1" applyAlignment="1">
      <alignment horizontal="center" vertical="center"/>
    </xf>
    <xf numFmtId="0" fontId="140" fillId="0" borderId="11" xfId="18" applyFont="1" applyBorder="1">
      <alignment vertical="center"/>
    </xf>
    <xf numFmtId="0" fontId="4" fillId="0" borderId="11" xfId="18" applyFont="1" applyBorder="1">
      <alignment vertical="center"/>
    </xf>
    <xf numFmtId="0" fontId="104" fillId="4" borderId="11" xfId="18" applyFont="1" applyFill="1" applyBorder="1" applyAlignment="1">
      <alignment vertical="center" wrapText="1"/>
    </xf>
    <xf numFmtId="0" fontId="22" fillId="4" borderId="11" xfId="18" applyFont="1" applyFill="1" applyBorder="1" applyAlignment="1">
      <alignment vertical="center" wrapText="1"/>
    </xf>
    <xf numFmtId="0" fontId="11" fillId="0" borderId="1" xfId="11" applyFont="1" applyBorder="1" applyAlignment="1">
      <alignment horizontal="center" vertical="center"/>
    </xf>
    <xf numFmtId="0" fontId="25" fillId="4" borderId="11" xfId="18" applyFont="1" applyFill="1" applyBorder="1">
      <alignment vertical="center"/>
    </xf>
    <xf numFmtId="0" fontId="143" fillId="0" borderId="24" xfId="5" applyFont="1" applyBorder="1" applyAlignment="1">
      <alignment horizontal="left" vertical="center"/>
    </xf>
    <xf numFmtId="0" fontId="114" fillId="0" borderId="10" xfId="5" applyFont="1" applyBorder="1" applyAlignment="1">
      <alignment vertical="center" textRotation="255"/>
    </xf>
    <xf numFmtId="0" fontId="143" fillId="0" borderId="24" xfId="5" applyFont="1" applyBorder="1">
      <alignment vertical="center"/>
    </xf>
    <xf numFmtId="0" fontId="114" fillId="0" borderId="76" xfId="5" applyFont="1" applyBorder="1" applyAlignment="1">
      <alignment vertical="center" textRotation="255"/>
    </xf>
    <xf numFmtId="0" fontId="124" fillId="0" borderId="4" xfId="5" applyFont="1" applyBorder="1" applyAlignment="1">
      <alignment horizontal="center" vertical="center" shrinkToFit="1"/>
    </xf>
    <xf numFmtId="0" fontId="124" fillId="0" borderId="61" xfId="5" applyFont="1" applyBorder="1">
      <alignment vertical="center"/>
    </xf>
    <xf numFmtId="0" fontId="124" fillId="0" borderId="10" xfId="5" applyFont="1" applyBorder="1" applyAlignment="1">
      <alignment horizontal="center" vertical="center" shrinkToFit="1"/>
    </xf>
    <xf numFmtId="0" fontId="124" fillId="0" borderId="56" xfId="5" applyFont="1" applyBorder="1" applyAlignment="1">
      <alignment horizontal="left" vertical="center"/>
    </xf>
    <xf numFmtId="0" fontId="124" fillId="0" borderId="123" xfId="5" applyFont="1" applyBorder="1" applyAlignment="1">
      <alignment horizontal="center" vertical="center"/>
    </xf>
    <xf numFmtId="0" fontId="135" fillId="0" borderId="121" xfId="7" applyFont="1" applyBorder="1" applyAlignment="1">
      <alignment vertical="center"/>
    </xf>
    <xf numFmtId="0" fontId="11" fillId="0" borderId="26" xfId="11" applyFont="1" applyBorder="1" applyAlignment="1">
      <alignment horizontal="right" vertical="center"/>
    </xf>
    <xf numFmtId="0" fontId="11" fillId="0" borderId="2" xfId="11" applyFont="1" applyBorder="1" applyAlignment="1">
      <alignment horizontal="left" vertical="center" shrinkToFit="1"/>
    </xf>
    <xf numFmtId="0" fontId="11" fillId="0" borderId="3" xfId="11" applyFont="1" applyBorder="1" applyAlignment="1">
      <alignment horizontal="right" vertical="center"/>
    </xf>
    <xf numFmtId="0" fontId="11" fillId="0" borderId="26" xfId="11" applyFont="1" applyBorder="1" applyAlignment="1">
      <alignment horizontal="center" vertical="center"/>
    </xf>
    <xf numFmtId="0" fontId="11" fillId="0" borderId="11" xfId="11" applyFont="1" applyBorder="1" applyAlignment="1">
      <alignment horizontal="center" vertical="center"/>
    </xf>
    <xf numFmtId="0" fontId="11" fillId="0" borderId="34" xfId="11" applyFont="1" applyBorder="1" applyAlignment="1">
      <alignment horizontal="center" vertical="center"/>
    </xf>
    <xf numFmtId="176" fontId="35" fillId="13" borderId="66" xfId="5" applyNumberFormat="1" applyFont="1" applyFill="1" applyBorder="1" applyAlignment="1">
      <alignment horizontal="center" vertical="center" shrinkToFit="1"/>
    </xf>
    <xf numFmtId="0" fontId="11" fillId="13" borderId="93" xfId="11" applyFont="1" applyFill="1" applyBorder="1" applyAlignment="1">
      <alignment horizontal="center" vertical="center"/>
    </xf>
    <xf numFmtId="0" fontId="11" fillId="13" borderId="94" xfId="11" applyFont="1" applyFill="1" applyBorder="1" applyAlignment="1">
      <alignment horizontal="center" vertical="center"/>
    </xf>
    <xf numFmtId="0" fontId="11" fillId="13" borderId="95" xfId="11" applyFont="1" applyFill="1" applyBorder="1" applyAlignment="1">
      <alignment horizontal="center" vertical="center"/>
    </xf>
    <xf numFmtId="0" fontId="143" fillId="0" borderId="24" xfId="7" applyFont="1" applyBorder="1"/>
    <xf numFmtId="0" fontId="143" fillId="0" borderId="24" xfId="5" applyFont="1" applyBorder="1" applyAlignment="1">
      <alignment horizontal="left" vertical="center" shrinkToFit="1"/>
    </xf>
    <xf numFmtId="0" fontId="124" fillId="0" borderId="24" xfId="7" applyFont="1" applyBorder="1" applyAlignment="1">
      <alignment horizontal="left" vertical="center"/>
    </xf>
    <xf numFmtId="0" fontId="142" fillId="0" borderId="0" xfId="18" applyFont="1" applyAlignment="1">
      <alignment vertical="center" textRotation="255"/>
    </xf>
    <xf numFmtId="0" fontId="138" fillId="0" borderId="0" xfId="18" applyFont="1" applyAlignment="1">
      <alignment vertical="center" textRotation="255"/>
    </xf>
    <xf numFmtId="0" fontId="17" fillId="0" borderId="39" xfId="18" applyFont="1" applyBorder="1">
      <alignment vertical="center"/>
    </xf>
    <xf numFmtId="0" fontId="4" fillId="0" borderId="11" xfId="5" applyFont="1" applyBorder="1">
      <alignment vertical="center"/>
    </xf>
    <xf numFmtId="0" fontId="4" fillId="0" borderId="12" xfId="5" applyFont="1" applyBorder="1">
      <alignment vertical="center"/>
    </xf>
    <xf numFmtId="0" fontId="17" fillId="0" borderId="8" xfId="18" applyFont="1" applyBorder="1" applyAlignment="1">
      <alignment horizontal="center" vertical="center"/>
    </xf>
    <xf numFmtId="0" fontId="11" fillId="0" borderId="7" xfId="11" applyFont="1" applyBorder="1" applyAlignment="1">
      <alignment horizontal="center" vertical="center"/>
    </xf>
    <xf numFmtId="0" fontId="11" fillId="0" borderId="61" xfId="11" applyFont="1" applyBorder="1" applyAlignment="1">
      <alignment horizontal="center" vertical="center"/>
    </xf>
    <xf numFmtId="0" fontId="17" fillId="0" borderId="0" xfId="18" applyFont="1" applyAlignment="1">
      <alignment horizontal="center" vertical="center"/>
    </xf>
    <xf numFmtId="0" fontId="4" fillId="0" borderId="13" xfId="5" applyFont="1" applyBorder="1">
      <alignment vertical="center"/>
    </xf>
    <xf numFmtId="0" fontId="35" fillId="13" borderId="67" xfId="11" applyFont="1" applyFill="1" applyBorder="1" applyAlignment="1">
      <alignment horizontal="center" vertical="center"/>
    </xf>
    <xf numFmtId="38" fontId="25" fillId="0" borderId="24" xfId="5" applyNumberFormat="1" applyFont="1" applyBorder="1" applyAlignment="1">
      <alignment horizontal="center" vertical="center" shrinkToFit="1"/>
    </xf>
    <xf numFmtId="0" fontId="36" fillId="0" borderId="24" xfId="0" applyFont="1" applyBorder="1" applyAlignment="1">
      <alignment horizontal="center" vertical="center"/>
    </xf>
    <xf numFmtId="0" fontId="146" fillId="0" borderId="0" xfId="0" applyFont="1" applyAlignment="1">
      <alignment horizontal="center" vertical="center" shrinkToFit="1"/>
    </xf>
    <xf numFmtId="0" fontId="146" fillId="0" borderId="0" xfId="0" applyFont="1" applyAlignment="1">
      <alignment horizontal="center" vertical="center"/>
    </xf>
    <xf numFmtId="0" fontId="146" fillId="0" borderId="0" xfId="0" applyFont="1">
      <alignment vertical="center"/>
    </xf>
    <xf numFmtId="0" fontId="79" fillId="0" borderId="0" xfId="0" applyFont="1" applyAlignment="1">
      <alignment horizontal="center" vertical="center" shrinkToFit="1"/>
    </xf>
    <xf numFmtId="0" fontId="79" fillId="0" borderId="0" xfId="0" applyFont="1" applyAlignment="1">
      <alignment horizontal="left" vertical="center"/>
    </xf>
    <xf numFmtId="0" fontId="105" fillId="0" borderId="0" xfId="0" applyFont="1" applyAlignment="1">
      <alignment horizontal="left" vertical="center"/>
    </xf>
    <xf numFmtId="0" fontId="78" fillId="0" borderId="0" xfId="0" applyFont="1" applyAlignment="1">
      <alignment horizontal="center" vertical="center" shrinkToFit="1"/>
    </xf>
    <xf numFmtId="0" fontId="78" fillId="0" borderId="0" xfId="0" applyFont="1" applyAlignment="1">
      <alignment horizontal="left" vertical="center"/>
    </xf>
    <xf numFmtId="0" fontId="4" fillId="0" borderId="0" xfId="0" applyFont="1" applyAlignment="1">
      <alignment vertical="top"/>
    </xf>
    <xf numFmtId="0" fontId="78" fillId="0" borderId="0" xfId="16" applyFont="1" applyAlignment="1">
      <alignment horizontal="center" vertical="center" shrinkToFit="1"/>
    </xf>
    <xf numFmtId="0" fontId="15" fillId="0" borderId="0" xfId="0" applyFont="1" applyAlignment="1">
      <alignment horizontal="left" vertical="center"/>
    </xf>
    <xf numFmtId="0" fontId="78" fillId="0" borderId="0" xfId="0" applyFont="1" applyAlignment="1">
      <alignment horizontal="center" vertical="center"/>
    </xf>
    <xf numFmtId="0" fontId="148" fillId="0" borderId="0" xfId="0" applyFont="1" applyAlignment="1">
      <alignment horizontal="left" vertical="center"/>
    </xf>
    <xf numFmtId="0" fontId="148" fillId="0" borderId="0" xfId="0" applyFont="1">
      <alignment vertical="center"/>
    </xf>
    <xf numFmtId="0" fontId="65" fillId="0" borderId="0" xfId="0" applyFont="1" applyAlignment="1">
      <alignment horizontal="center" vertical="center" shrinkToFit="1"/>
    </xf>
    <xf numFmtId="0" fontId="148" fillId="0" borderId="0" xfId="0" applyFont="1" applyAlignment="1">
      <alignment horizontal="center" vertical="center" shrinkToFit="1"/>
    </xf>
    <xf numFmtId="0" fontId="146" fillId="0" borderId="0" xfId="0" applyFont="1" applyAlignment="1">
      <alignment horizontal="left" vertical="center"/>
    </xf>
    <xf numFmtId="0" fontId="3" fillId="0" borderId="0" xfId="0" applyFont="1" applyAlignment="1">
      <alignment horizontal="center" vertical="center" shrinkToFit="1"/>
    </xf>
    <xf numFmtId="0" fontId="149" fillId="0" borderId="0" xfId="0" applyFont="1" applyAlignment="1">
      <alignment horizontal="left" vertical="center"/>
    </xf>
    <xf numFmtId="0" fontId="68" fillId="0" borderId="0" xfId="18" applyFont="1" applyAlignment="1">
      <alignment horizontal="center" vertical="center" wrapText="1"/>
    </xf>
    <xf numFmtId="0" fontId="65" fillId="0" borderId="0" xfId="18" applyFont="1">
      <alignment vertical="center"/>
    </xf>
    <xf numFmtId="0" fontId="147" fillId="0" borderId="0" xfId="18" applyFont="1">
      <alignment vertical="center"/>
    </xf>
    <xf numFmtId="0" fontId="69" fillId="0" borderId="0" xfId="18" applyFont="1" applyAlignment="1">
      <alignment vertical="top"/>
    </xf>
    <xf numFmtId="0" fontId="68" fillId="0" borderId="0" xfId="18" applyFont="1">
      <alignment vertical="center"/>
    </xf>
    <xf numFmtId="0" fontId="65" fillId="0" borderId="0" xfId="18" applyFont="1" applyAlignment="1">
      <alignment vertical="top"/>
    </xf>
    <xf numFmtId="0" fontId="66" fillId="0" borderId="0" xfId="18" applyFont="1" applyAlignment="1">
      <alignment vertical="top"/>
    </xf>
    <xf numFmtId="0" fontId="4" fillId="0" borderId="0" xfId="18" applyFont="1" applyAlignment="1">
      <alignment vertical="top"/>
    </xf>
    <xf numFmtId="0" fontId="151" fillId="0" borderId="0" xfId="18" applyFont="1">
      <alignment vertical="center"/>
    </xf>
    <xf numFmtId="0" fontId="64" fillId="0" borderId="0" xfId="18" applyFont="1">
      <alignment vertical="center"/>
    </xf>
    <xf numFmtId="0" fontId="96" fillId="0" borderId="0" xfId="18" applyFont="1">
      <alignment vertical="center"/>
    </xf>
    <xf numFmtId="0" fontId="62" fillId="0" borderId="0" xfId="18" applyFont="1">
      <alignment vertical="center"/>
    </xf>
    <xf numFmtId="0" fontId="97" fillId="0" borderId="0" xfId="18" applyFont="1">
      <alignment vertical="center"/>
    </xf>
    <xf numFmtId="0" fontId="46" fillId="0" borderId="0" xfId="18" applyFont="1">
      <alignment vertical="center"/>
    </xf>
    <xf numFmtId="0" fontId="11" fillId="0" borderId="0" xfId="18" applyFont="1">
      <alignment vertical="center"/>
    </xf>
    <xf numFmtId="0" fontId="69" fillId="0" borderId="0" xfId="18" applyFont="1">
      <alignment vertical="center"/>
    </xf>
    <xf numFmtId="0" fontId="78" fillId="0" borderId="0" xfId="18" applyFont="1">
      <alignment vertical="center"/>
    </xf>
    <xf numFmtId="0" fontId="13" fillId="0" borderId="0" xfId="18" applyFont="1">
      <alignment vertical="center"/>
    </xf>
    <xf numFmtId="0" fontId="98" fillId="0" borderId="0" xfId="18" applyFont="1">
      <alignment vertical="center"/>
    </xf>
    <xf numFmtId="0" fontId="99" fillId="0" borderId="0" xfId="18" applyFont="1">
      <alignment vertical="center"/>
    </xf>
    <xf numFmtId="0" fontId="99" fillId="0" borderId="0" xfId="18" applyFont="1" applyAlignment="1">
      <alignment horizontal="left" vertical="center"/>
    </xf>
    <xf numFmtId="0" fontId="100" fillId="0" borderId="0" xfId="18" applyFont="1" applyAlignment="1">
      <alignment horizontal="center" vertical="center"/>
    </xf>
    <xf numFmtId="0" fontId="98" fillId="0" borderId="0" xfId="18" applyFont="1" applyAlignment="1">
      <alignment horizontal="left" vertical="center"/>
    </xf>
    <xf numFmtId="0" fontId="5" fillId="0" borderId="0" xfId="18" applyFont="1" applyAlignment="1">
      <alignment horizontal="left" vertical="center"/>
    </xf>
    <xf numFmtId="0" fontId="12" fillId="0" borderId="0" xfId="18" applyFont="1" applyAlignment="1">
      <alignment horizontal="center" vertical="center"/>
    </xf>
    <xf numFmtId="0" fontId="4" fillId="0" borderId="0" xfId="18" applyFont="1" applyAlignment="1">
      <alignment horizontal="left" vertical="center"/>
    </xf>
    <xf numFmtId="0" fontId="8" fillId="0" borderId="0" xfId="18" applyFont="1" applyAlignment="1">
      <alignment horizontal="left" vertical="center"/>
    </xf>
    <xf numFmtId="0" fontId="152" fillId="0" borderId="0" xfId="15" applyFont="1">
      <alignment vertical="center"/>
    </xf>
    <xf numFmtId="0" fontId="154" fillId="2" borderId="4" xfId="0" applyFont="1" applyFill="1" applyBorder="1" applyAlignment="1">
      <alignment horizontal="center" vertical="center"/>
    </xf>
    <xf numFmtId="20" fontId="154" fillId="0" borderId="24" xfId="0" applyNumberFormat="1" applyFont="1" applyBorder="1" applyAlignment="1">
      <alignment horizontal="center" vertical="center" shrinkToFit="1"/>
    </xf>
    <xf numFmtId="20" fontId="155" fillId="0" borderId="24" xfId="0" applyNumberFormat="1" applyFont="1" applyBorder="1" applyAlignment="1">
      <alignment horizontal="center" vertical="center" shrinkToFit="1"/>
    </xf>
    <xf numFmtId="0" fontId="154" fillId="2" borderId="24" xfId="0" applyFont="1" applyFill="1" applyBorder="1" applyAlignment="1">
      <alignment horizontal="center" vertical="center"/>
    </xf>
    <xf numFmtId="38" fontId="154" fillId="0" borderId="24" xfId="22" applyFont="1" applyBorder="1" applyAlignment="1">
      <alignment horizontal="center" vertical="center" shrinkToFit="1"/>
    </xf>
    <xf numFmtId="38" fontId="155" fillId="0" borderId="24" xfId="22" applyFont="1" applyBorder="1" applyAlignment="1">
      <alignment horizontal="center" vertical="center" shrinkToFit="1"/>
    </xf>
    <xf numFmtId="0" fontId="28" fillId="2" borderId="1" xfId="7" applyFont="1" applyFill="1" applyBorder="1" applyAlignment="1">
      <alignment horizontal="distributed" vertical="center" shrinkToFit="1"/>
    </xf>
    <xf numFmtId="0" fontId="28" fillId="2" borderId="3" xfId="7" applyFont="1" applyFill="1" applyBorder="1" applyAlignment="1">
      <alignment horizontal="distributed" vertical="center" shrinkToFit="1"/>
    </xf>
    <xf numFmtId="0" fontId="28" fillId="2" borderId="2" xfId="7" applyFont="1" applyFill="1" applyBorder="1" applyAlignment="1">
      <alignment horizontal="distributed" vertical="center" shrinkToFit="1"/>
    </xf>
    <xf numFmtId="176" fontId="35" fillId="11" borderId="126" xfId="5" applyNumberFormat="1" applyFont="1" applyFill="1" applyBorder="1" applyAlignment="1">
      <alignment horizontal="center" vertical="center"/>
    </xf>
    <xf numFmtId="176" fontId="35" fillId="12" borderId="127" xfId="5" applyNumberFormat="1" applyFont="1" applyFill="1" applyBorder="1" applyAlignment="1">
      <alignment horizontal="center" vertical="center"/>
    </xf>
    <xf numFmtId="176" fontId="35" fillId="12" borderId="79" xfId="5" applyNumberFormat="1" applyFont="1" applyFill="1" applyBorder="1" applyAlignment="1">
      <alignment horizontal="center" vertical="center"/>
    </xf>
    <xf numFmtId="176" fontId="35" fillId="12" borderId="110" xfId="5" applyNumberFormat="1" applyFont="1" applyFill="1" applyBorder="1" applyAlignment="1">
      <alignment horizontal="center" vertical="center"/>
    </xf>
    <xf numFmtId="176" fontId="35" fillId="0" borderId="82" xfId="5" applyNumberFormat="1" applyFont="1" applyBorder="1" applyAlignment="1">
      <alignment horizontal="center" vertical="center"/>
    </xf>
    <xf numFmtId="176" fontId="35" fillId="11" borderId="82" xfId="5" applyNumberFormat="1" applyFont="1" applyFill="1" applyBorder="1" applyAlignment="1">
      <alignment horizontal="center" vertical="center"/>
    </xf>
    <xf numFmtId="176" fontId="35" fillId="2" borderId="125" xfId="5" applyNumberFormat="1" applyFont="1" applyFill="1" applyBorder="1" applyAlignment="1">
      <alignment horizontal="center" vertical="center"/>
    </xf>
    <xf numFmtId="176" fontId="35" fillId="2" borderId="110" xfId="5" applyNumberFormat="1" applyFont="1" applyFill="1" applyBorder="1" applyAlignment="1">
      <alignment horizontal="center" vertical="center"/>
    </xf>
    <xf numFmtId="176" fontId="35" fillId="2" borderId="106" xfId="5" applyNumberFormat="1" applyFont="1" applyFill="1" applyBorder="1" applyAlignment="1">
      <alignment horizontal="center" vertical="center" shrinkToFit="1"/>
    </xf>
    <xf numFmtId="176" fontId="35" fillId="2" borderId="52" xfId="5" applyNumberFormat="1" applyFont="1" applyFill="1" applyBorder="1" applyAlignment="1">
      <alignment horizontal="center" vertical="center" shrinkToFit="1"/>
    </xf>
    <xf numFmtId="176" fontId="35" fillId="0" borderId="0" xfId="5" applyNumberFormat="1" applyFont="1" applyAlignment="1">
      <alignment vertical="center" shrinkToFit="1"/>
    </xf>
    <xf numFmtId="0" fontId="35" fillId="0" borderId="0" xfId="5" applyFont="1" applyAlignment="1">
      <alignment horizontal="right" vertical="center"/>
    </xf>
    <xf numFmtId="0" fontId="35" fillId="0" borderId="0" xfId="5" applyFont="1" applyAlignment="1">
      <alignment horizontal="right" vertical="center" textRotation="255"/>
    </xf>
    <xf numFmtId="176" fontId="35" fillId="0" borderId="0" xfId="5" applyNumberFormat="1" applyFont="1" applyAlignment="1">
      <alignment horizontal="right" vertical="center" shrinkToFit="1"/>
    </xf>
    <xf numFmtId="176" fontId="35" fillId="0" borderId="120" xfId="5" applyNumberFormat="1" applyFont="1" applyBorder="1" applyAlignment="1">
      <alignment horizontal="center" vertical="center"/>
    </xf>
    <xf numFmtId="176" fontId="35" fillId="0" borderId="66" xfId="5" applyNumberFormat="1" applyFont="1" applyBorder="1" applyAlignment="1">
      <alignment horizontal="center" vertical="center" shrinkToFit="1"/>
    </xf>
    <xf numFmtId="176" fontId="35" fillId="0" borderId="129" xfId="5" applyNumberFormat="1" applyFont="1" applyBorder="1" applyAlignment="1">
      <alignment horizontal="center" vertical="center"/>
    </xf>
    <xf numFmtId="0" fontId="35" fillId="0" borderId="130" xfId="11" applyFont="1" applyBorder="1" applyAlignment="1">
      <alignment horizontal="center" vertical="center" shrinkToFit="1"/>
    </xf>
    <xf numFmtId="0" fontId="35" fillId="0" borderId="69" xfId="11" applyFont="1" applyBorder="1" applyAlignment="1">
      <alignment horizontal="center" vertical="center" shrinkToFit="1"/>
    </xf>
    <xf numFmtId="0" fontId="35" fillId="0" borderId="132" xfId="11" applyFont="1" applyBorder="1" applyAlignment="1">
      <alignment horizontal="center" vertical="center" shrinkToFit="1"/>
    </xf>
    <xf numFmtId="176" fontId="35" fillId="0" borderId="133" xfId="5" applyNumberFormat="1" applyFont="1" applyBorder="1" applyAlignment="1">
      <alignment horizontal="center" vertical="center"/>
    </xf>
    <xf numFmtId="0" fontId="35" fillId="13" borderId="0" xfId="11" applyFont="1" applyFill="1" applyAlignment="1">
      <alignment horizontal="left" vertical="center"/>
    </xf>
    <xf numFmtId="0" fontId="26" fillId="0" borderId="0" xfId="18" applyFont="1" applyAlignment="1">
      <alignment horizontal="center" vertical="center"/>
    </xf>
    <xf numFmtId="0" fontId="25" fillId="0" borderId="0" xfId="5" applyFont="1">
      <alignment vertical="center"/>
    </xf>
    <xf numFmtId="0" fontId="10" fillId="0" borderId="7" xfId="18" applyFont="1" applyBorder="1">
      <alignment vertical="center"/>
    </xf>
    <xf numFmtId="0" fontId="10" fillId="0" borderId="8" xfId="18" applyFont="1" applyBorder="1">
      <alignment vertical="center"/>
    </xf>
    <xf numFmtId="0" fontId="10" fillId="0" borderId="8" xfId="18" applyFont="1" applyBorder="1" applyAlignment="1">
      <alignment horizontal="center" vertical="center"/>
    </xf>
    <xf numFmtId="0" fontId="4" fillId="0" borderId="8" xfId="18" applyFont="1" applyBorder="1" applyAlignment="1">
      <alignment horizontal="center" vertical="center"/>
    </xf>
    <xf numFmtId="0" fontId="10" fillId="0" borderId="9" xfId="18" applyFont="1" applyBorder="1">
      <alignment vertical="center"/>
    </xf>
    <xf numFmtId="0" fontId="138" fillId="0" borderId="0" xfId="18" applyFont="1">
      <alignment vertical="center"/>
    </xf>
    <xf numFmtId="0" fontId="10" fillId="0" borderId="0" xfId="18" applyFont="1">
      <alignment vertical="center"/>
    </xf>
    <xf numFmtId="0" fontId="10" fillId="0" borderId="30" xfId="18" applyFont="1" applyBorder="1">
      <alignment vertical="center"/>
    </xf>
    <xf numFmtId="0" fontId="10" fillId="0" borderId="13" xfId="18" applyFont="1" applyBorder="1">
      <alignment vertical="center"/>
    </xf>
    <xf numFmtId="0" fontId="10" fillId="0" borderId="0" xfId="18" applyFont="1" applyAlignment="1">
      <alignment horizontal="center" vertical="center"/>
    </xf>
    <xf numFmtId="0" fontId="26" fillId="0" borderId="0" xfId="18" applyFont="1" applyAlignment="1">
      <alignment vertical="center" wrapText="1"/>
    </xf>
    <xf numFmtId="0" fontId="104" fillId="0" borderId="0" xfId="18" applyFont="1" applyAlignment="1">
      <alignment vertical="center" wrapText="1"/>
    </xf>
    <xf numFmtId="0" fontId="22" fillId="0" borderId="0" xfId="18" applyFont="1" applyAlignment="1">
      <alignment vertical="center" wrapText="1"/>
    </xf>
    <xf numFmtId="0" fontId="26" fillId="0" borderId="11" xfId="18" applyFont="1" applyBorder="1" applyAlignment="1">
      <alignment vertical="center" wrapText="1"/>
    </xf>
    <xf numFmtId="0" fontId="26" fillId="0" borderId="12" xfId="18" applyFont="1" applyBorder="1" applyAlignment="1">
      <alignment vertical="center" wrapText="1"/>
    </xf>
    <xf numFmtId="0" fontId="104" fillId="0" borderId="11" xfId="18" applyFont="1" applyBorder="1" applyAlignment="1">
      <alignment vertical="center" wrapText="1"/>
    </xf>
    <xf numFmtId="0" fontId="22" fillId="0" borderId="11" xfId="18" applyFont="1" applyBorder="1" applyAlignment="1">
      <alignment vertical="center" wrapText="1"/>
    </xf>
    <xf numFmtId="0" fontId="63" fillId="0" borderId="0" xfId="5" applyFont="1" applyAlignment="1">
      <alignment vertical="center" textRotation="255"/>
    </xf>
    <xf numFmtId="0" fontId="141" fillId="0" borderId="8" xfId="18" applyFont="1" applyBorder="1" applyAlignment="1">
      <alignment horizontal="center" vertical="center" wrapText="1"/>
    </xf>
    <xf numFmtId="0" fontId="141" fillId="0" borderId="8" xfId="18" applyFont="1" applyBorder="1" applyAlignment="1">
      <alignment vertical="center" wrapText="1"/>
    </xf>
    <xf numFmtId="0" fontId="141" fillId="0" borderId="9" xfId="18" applyFont="1" applyBorder="1" applyAlignment="1">
      <alignment vertical="center" wrapText="1"/>
    </xf>
    <xf numFmtId="0" fontId="22" fillId="0" borderId="0" xfId="18" applyFont="1">
      <alignment vertical="center"/>
    </xf>
    <xf numFmtId="0" fontId="22" fillId="0" borderId="13" xfId="18" applyFont="1" applyBorder="1" applyAlignment="1">
      <alignment vertical="center" wrapText="1"/>
    </xf>
    <xf numFmtId="0" fontId="4" fillId="0" borderId="13" xfId="18" applyFont="1" applyBorder="1" applyAlignment="1">
      <alignment horizontal="center" vertical="center"/>
    </xf>
    <xf numFmtId="0" fontId="22" fillId="0" borderId="30" xfId="18" applyFont="1" applyBorder="1" applyAlignment="1">
      <alignment vertical="center" wrapText="1"/>
    </xf>
    <xf numFmtId="0" fontId="22" fillId="0" borderId="11" xfId="18" applyFont="1" applyBorder="1">
      <alignment vertical="center"/>
    </xf>
    <xf numFmtId="0" fontId="141" fillId="0" borderId="0" xfId="18" applyFont="1" applyAlignment="1">
      <alignment vertical="center" wrapText="1"/>
    </xf>
    <xf numFmtId="0" fontId="141" fillId="0" borderId="0" xfId="18" applyFont="1" applyAlignment="1">
      <alignment horizontal="center" vertical="center"/>
    </xf>
    <xf numFmtId="0" fontId="141" fillId="0" borderId="9" xfId="18" applyFont="1" applyBorder="1" applyAlignment="1">
      <alignment horizontal="center" vertical="center" wrapText="1"/>
    </xf>
    <xf numFmtId="0" fontId="141" fillId="0" borderId="0" xfId="18" applyFont="1" applyAlignment="1">
      <alignment horizontal="center" vertical="center" wrapText="1"/>
    </xf>
    <xf numFmtId="0" fontId="141" fillId="0" borderId="13" xfId="18" applyFont="1" applyBorder="1" applyAlignment="1">
      <alignment vertical="center" wrapText="1"/>
    </xf>
    <xf numFmtId="0" fontId="141" fillId="0" borderId="30" xfId="18" applyFont="1" applyBorder="1" applyAlignment="1">
      <alignment vertical="center" wrapText="1"/>
    </xf>
    <xf numFmtId="0" fontId="141" fillId="0" borderId="13" xfId="18" applyFont="1" applyBorder="1" applyAlignment="1">
      <alignment horizontal="center" vertical="center" wrapText="1"/>
    </xf>
    <xf numFmtId="0" fontId="26" fillId="0" borderId="12" xfId="18" applyFont="1" applyBorder="1">
      <alignment vertical="center"/>
    </xf>
    <xf numFmtId="0" fontId="123" fillId="0" borderId="0" xfId="18" applyFont="1" applyAlignment="1">
      <alignment horizontal="center" vertical="center"/>
    </xf>
    <xf numFmtId="0" fontId="141" fillId="0" borderId="100" xfId="18" applyFont="1" applyBorder="1">
      <alignment vertical="center"/>
    </xf>
    <xf numFmtId="176" fontId="35" fillId="13" borderId="128" xfId="5" applyNumberFormat="1" applyFont="1" applyFill="1" applyBorder="1" applyAlignment="1">
      <alignment horizontal="center" vertical="center"/>
    </xf>
    <xf numFmtId="0" fontId="35" fillId="0" borderId="97" xfId="11" applyFont="1" applyBorder="1" applyAlignment="1">
      <alignment horizontal="center" vertical="center" shrinkToFit="1"/>
    </xf>
    <xf numFmtId="0" fontId="35" fillId="0" borderId="109" xfId="11" applyFont="1" applyBorder="1" applyAlignment="1">
      <alignment horizontal="center" vertical="center" shrinkToFit="1"/>
    </xf>
    <xf numFmtId="176" fontId="35" fillId="0" borderId="80" xfId="5" applyNumberFormat="1" applyFont="1" applyBorder="1" applyAlignment="1">
      <alignment horizontal="center" vertical="center"/>
    </xf>
    <xf numFmtId="0" fontId="35" fillId="0" borderId="8" xfId="5" applyFont="1" applyBorder="1" applyAlignment="1">
      <alignment horizontal="right" vertical="center" textRotation="255"/>
    </xf>
    <xf numFmtId="0" fontId="35" fillId="0" borderId="8" xfId="5" applyFont="1" applyBorder="1">
      <alignment vertical="center"/>
    </xf>
    <xf numFmtId="0" fontId="35" fillId="0" borderId="1" xfId="11" applyFont="1" applyBorder="1" applyAlignment="1">
      <alignment horizontal="center" vertical="top"/>
    </xf>
    <xf numFmtId="0" fontId="10" fillId="0" borderId="67" xfId="11" applyFont="1" applyBorder="1" applyAlignment="1">
      <alignment horizontal="left" vertical="center"/>
    </xf>
    <xf numFmtId="0" fontId="35" fillId="0" borderId="1" xfId="11" applyFont="1" applyBorder="1" applyAlignment="1">
      <alignment horizontal="center" vertical="center"/>
    </xf>
    <xf numFmtId="0" fontId="35" fillId="0" borderId="67" xfId="11" applyFont="1" applyBorder="1" applyAlignment="1">
      <alignment horizontal="center" vertical="center"/>
    </xf>
    <xf numFmtId="0" fontId="11" fillId="0" borderId="14" xfId="11" applyFont="1" applyBorder="1" applyAlignment="1">
      <alignment horizontal="center" vertical="center"/>
    </xf>
    <xf numFmtId="0" fontId="4" fillId="0" borderId="30" xfId="18" applyFont="1" applyBorder="1" applyAlignment="1">
      <alignment horizontal="center" vertical="center"/>
    </xf>
    <xf numFmtId="0" fontId="63" fillId="0" borderId="0" xfId="18" applyFont="1" applyAlignment="1">
      <alignment horizontal="center" vertical="center"/>
    </xf>
    <xf numFmtId="0" fontId="4" fillId="0" borderId="41" xfId="18" applyFont="1" applyBorder="1" applyAlignment="1">
      <alignment horizontal="center" vertical="center"/>
    </xf>
    <xf numFmtId="0" fontId="4" fillId="0" borderId="39" xfId="18" applyFont="1" applyBorder="1" applyAlignment="1">
      <alignment horizontal="center" vertical="center"/>
    </xf>
    <xf numFmtId="0" fontId="4" fillId="0" borderId="37" xfId="18" applyFont="1" applyBorder="1" applyAlignment="1">
      <alignment horizontal="center" vertical="center"/>
    </xf>
    <xf numFmtId="0" fontId="4" fillId="0" borderId="44" xfId="18" applyFont="1" applyBorder="1" applyAlignment="1">
      <alignment horizontal="center" vertical="center"/>
    </xf>
    <xf numFmtId="0" fontId="4" fillId="0" borderId="31" xfId="18" applyFont="1" applyBorder="1" applyAlignment="1">
      <alignment horizontal="center" vertical="center"/>
    </xf>
    <xf numFmtId="0" fontId="11" fillId="0" borderId="0" xfId="5" applyFont="1">
      <alignment vertical="center"/>
    </xf>
    <xf numFmtId="0" fontId="11" fillId="0" borderId="0" xfId="5" applyFont="1" applyAlignment="1">
      <alignment horizontal="right" vertical="center"/>
    </xf>
    <xf numFmtId="20" fontId="11" fillId="11" borderId="101" xfId="11" applyNumberFormat="1" applyFont="1" applyFill="1" applyBorder="1" applyAlignment="1">
      <alignment horizontal="center" vertical="center"/>
    </xf>
    <xf numFmtId="176" fontId="11" fillId="11" borderId="126" xfId="5" applyNumberFormat="1" applyFont="1" applyFill="1" applyBorder="1" applyAlignment="1">
      <alignment horizontal="center" vertical="center"/>
    </xf>
    <xf numFmtId="20" fontId="12" fillId="5" borderId="46" xfId="11" applyNumberFormat="1" applyFont="1" applyFill="1" applyBorder="1" applyAlignment="1">
      <alignment horizontal="center" vertical="center"/>
    </xf>
    <xf numFmtId="176" fontId="12" fillId="5" borderId="83" xfId="5" applyNumberFormat="1" applyFont="1" applyFill="1" applyBorder="1" applyAlignment="1">
      <alignment horizontal="center" vertical="center"/>
    </xf>
    <xf numFmtId="20" fontId="11" fillId="12" borderId="66" xfId="11" applyNumberFormat="1" applyFont="1" applyFill="1" applyBorder="1" applyAlignment="1">
      <alignment horizontal="center" vertical="center"/>
    </xf>
    <xf numFmtId="176" fontId="11" fillId="12" borderId="127" xfId="5" applyNumberFormat="1" applyFont="1" applyFill="1" applyBorder="1" applyAlignment="1">
      <alignment horizontal="center" vertical="center"/>
    </xf>
    <xf numFmtId="20" fontId="11" fillId="12" borderId="46" xfId="11" applyNumberFormat="1" applyFont="1" applyFill="1" applyBorder="1" applyAlignment="1">
      <alignment horizontal="center" vertical="center"/>
    </xf>
    <xf numFmtId="176" fontId="11" fillId="12" borderId="79" xfId="5" applyNumberFormat="1" applyFont="1" applyFill="1" applyBorder="1" applyAlignment="1">
      <alignment horizontal="center" vertical="center"/>
    </xf>
    <xf numFmtId="20" fontId="11" fillId="12" borderId="106" xfId="11" applyNumberFormat="1" applyFont="1" applyFill="1" applyBorder="1" applyAlignment="1">
      <alignment horizontal="center" vertical="center"/>
    </xf>
    <xf numFmtId="176" fontId="11" fillId="12" borderId="110" xfId="5" applyNumberFormat="1" applyFont="1" applyFill="1" applyBorder="1" applyAlignment="1">
      <alignment horizontal="center" vertical="center"/>
    </xf>
    <xf numFmtId="20" fontId="11" fillId="11" borderId="71" xfId="11" applyNumberFormat="1" applyFont="1" applyFill="1" applyBorder="1" applyAlignment="1">
      <alignment horizontal="center" vertical="center"/>
    </xf>
    <xf numFmtId="176" fontId="11" fillId="11" borderId="84" xfId="5" applyNumberFormat="1" applyFont="1" applyFill="1" applyBorder="1" applyAlignment="1">
      <alignment horizontal="center" vertical="center"/>
    </xf>
    <xf numFmtId="20" fontId="11" fillId="11" borderId="107" xfId="11" applyNumberFormat="1" applyFont="1" applyFill="1" applyBorder="1" applyAlignment="1">
      <alignment horizontal="center" vertical="center"/>
    </xf>
    <xf numFmtId="176" fontId="11" fillId="11" borderId="83" xfId="5" applyNumberFormat="1" applyFont="1" applyFill="1" applyBorder="1" applyAlignment="1">
      <alignment horizontal="center" vertical="center"/>
    </xf>
    <xf numFmtId="20" fontId="11" fillId="0" borderId="108" xfId="11" applyNumberFormat="1" applyFont="1" applyBorder="1" applyAlignment="1">
      <alignment horizontal="center" vertical="center"/>
    </xf>
    <xf numFmtId="176" fontId="11" fillId="0" borderId="82" xfId="5" applyNumberFormat="1" applyFont="1" applyBorder="1" applyAlignment="1">
      <alignment horizontal="center" vertical="center"/>
    </xf>
    <xf numFmtId="0" fontId="11" fillId="11" borderId="52" xfId="11" applyFont="1" applyFill="1" applyBorder="1" applyAlignment="1">
      <alignment horizontal="center" vertical="center" shrinkToFit="1"/>
    </xf>
    <xf numFmtId="176" fontId="11" fillId="11" borderId="82" xfId="5" applyNumberFormat="1" applyFont="1" applyFill="1" applyBorder="1" applyAlignment="1">
      <alignment horizontal="center" vertical="center"/>
    </xf>
    <xf numFmtId="176" fontId="11" fillId="13" borderId="66" xfId="5" applyNumberFormat="1" applyFont="1" applyFill="1" applyBorder="1" applyAlignment="1">
      <alignment horizontal="center" vertical="center" shrinkToFit="1"/>
    </xf>
    <xf numFmtId="176" fontId="11" fillId="13" borderId="80" xfId="5" applyNumberFormat="1" applyFont="1" applyFill="1" applyBorder="1" applyAlignment="1">
      <alignment horizontal="center" vertical="center"/>
    </xf>
    <xf numFmtId="176" fontId="11" fillId="13" borderId="46" xfId="5" applyNumberFormat="1" applyFont="1" applyFill="1" applyBorder="1" applyAlignment="1">
      <alignment horizontal="center" vertical="center" shrinkToFit="1"/>
    </xf>
    <xf numFmtId="176" fontId="11" fillId="13" borderId="79" xfId="5" applyNumberFormat="1" applyFont="1" applyFill="1" applyBorder="1" applyAlignment="1">
      <alignment horizontal="center" vertical="center"/>
    </xf>
    <xf numFmtId="176" fontId="11" fillId="0" borderId="79" xfId="5" applyNumberFormat="1" applyFont="1" applyBorder="1" applyAlignment="1">
      <alignment horizontal="center" vertical="center"/>
    </xf>
    <xf numFmtId="176" fontId="11" fillId="0" borderId="46" xfId="5" applyNumberFormat="1" applyFont="1" applyBorder="1" applyAlignment="1">
      <alignment horizontal="center" vertical="center" shrinkToFit="1"/>
    </xf>
    <xf numFmtId="0" fontId="12" fillId="0" borderId="0" xfId="11" applyFont="1" applyAlignment="1">
      <alignment horizontal="center" vertical="center" shrinkToFit="1"/>
    </xf>
    <xf numFmtId="0" fontId="11" fillId="0" borderId="0" xfId="5" applyFont="1" applyAlignment="1">
      <alignment horizontal="right" vertical="center" textRotation="255"/>
    </xf>
    <xf numFmtId="176" fontId="3" fillId="0" borderId="0" xfId="5" applyNumberFormat="1" applyFont="1" applyAlignment="1">
      <alignment horizontal="center" vertical="center" shrinkToFit="1"/>
    </xf>
    <xf numFmtId="176" fontId="10" fillId="0" borderId="0" xfId="5" applyNumberFormat="1" applyFont="1" applyAlignment="1">
      <alignment vertical="center" shrinkToFit="1"/>
    </xf>
    <xf numFmtId="176" fontId="11" fillId="0" borderId="51" xfId="5" applyNumberFormat="1" applyFont="1" applyBorder="1" applyAlignment="1">
      <alignment horizontal="center" vertical="center" wrapText="1" shrinkToFit="1"/>
    </xf>
    <xf numFmtId="176" fontId="11" fillId="0" borderId="81" xfId="5" applyNumberFormat="1" applyFont="1" applyBorder="1" applyAlignment="1">
      <alignment horizontal="center" vertical="center"/>
    </xf>
    <xf numFmtId="176" fontId="11" fillId="0" borderId="54" xfId="5" applyNumberFormat="1" applyFont="1" applyBorder="1" applyAlignment="1">
      <alignment horizontal="center" vertical="top" wrapText="1" shrinkToFit="1"/>
    </xf>
    <xf numFmtId="176" fontId="11" fillId="0" borderId="80" xfId="5" applyNumberFormat="1" applyFont="1" applyBorder="1" applyAlignment="1">
      <alignment horizontal="center" vertical="top" wrapText="1" shrinkToFit="1"/>
    </xf>
    <xf numFmtId="176" fontId="11" fillId="0" borderId="0" xfId="5" applyNumberFormat="1" applyFont="1" applyAlignment="1">
      <alignment horizontal="right" vertical="center" shrinkToFit="1"/>
    </xf>
    <xf numFmtId="176" fontId="11" fillId="0" borderId="0" xfId="5" applyNumberFormat="1" applyFont="1" applyAlignment="1">
      <alignment vertical="center" shrinkToFit="1"/>
    </xf>
    <xf numFmtId="0" fontId="11" fillId="13" borderId="109" xfId="11" applyFont="1" applyFill="1" applyBorder="1" applyAlignment="1">
      <alignment horizontal="center" vertical="center" shrinkToFit="1"/>
    </xf>
    <xf numFmtId="0" fontId="11" fillId="13" borderId="97" xfId="11" applyFont="1" applyFill="1" applyBorder="1" applyAlignment="1">
      <alignment horizontal="center" vertical="center" shrinkToFit="1"/>
    </xf>
    <xf numFmtId="0" fontId="11" fillId="0" borderId="97" xfId="11" applyFont="1" applyBorder="1" applyAlignment="1">
      <alignment horizontal="center" vertical="center" shrinkToFit="1"/>
    </xf>
    <xf numFmtId="0" fontId="11" fillId="0" borderId="109" xfId="11" applyFont="1" applyBorder="1" applyAlignment="1">
      <alignment horizontal="center" vertical="center" shrinkToFit="1"/>
    </xf>
    <xf numFmtId="176" fontId="11" fillId="0" borderId="80" xfId="5" applyNumberFormat="1" applyFont="1" applyBorder="1" applyAlignment="1">
      <alignment horizontal="center" vertical="center"/>
    </xf>
    <xf numFmtId="0" fontId="11" fillId="0" borderId="8" xfId="5" applyFont="1" applyBorder="1" applyAlignment="1">
      <alignment horizontal="right" vertical="center" textRotation="255"/>
    </xf>
    <xf numFmtId="0" fontId="11" fillId="0" borderId="8" xfId="5" applyFont="1" applyBorder="1">
      <alignment vertical="center"/>
    </xf>
    <xf numFmtId="0" fontId="11" fillId="0" borderId="1" xfId="11" applyFont="1" applyBorder="1" applyAlignment="1">
      <alignment horizontal="center" vertical="top"/>
    </xf>
    <xf numFmtId="0" fontId="11" fillId="13" borderId="1" xfId="11" applyFont="1" applyFill="1" applyBorder="1" applyAlignment="1">
      <alignment horizontal="center" vertical="center"/>
    </xf>
    <xf numFmtId="0" fontId="11" fillId="13" borderId="3" xfId="11" applyFont="1" applyFill="1" applyBorder="1" applyAlignment="1">
      <alignment horizontal="center" vertical="center" shrinkToFit="1"/>
    </xf>
    <xf numFmtId="0" fontId="11" fillId="13" borderId="74" xfId="11" applyFont="1" applyFill="1" applyBorder="1" applyAlignment="1">
      <alignment horizontal="center" vertical="center" shrinkToFit="1"/>
    </xf>
    <xf numFmtId="176" fontId="11" fillId="13" borderId="120" xfId="5" applyNumberFormat="1" applyFont="1" applyFill="1" applyBorder="1" applyAlignment="1">
      <alignment horizontal="center" vertical="center"/>
    </xf>
    <xf numFmtId="0" fontId="11" fillId="0" borderId="3" xfId="11" applyFont="1" applyBorder="1" applyAlignment="1">
      <alignment horizontal="center" vertical="center" shrinkToFit="1"/>
    </xf>
    <xf numFmtId="0" fontId="11" fillId="0" borderId="74" xfId="11" applyFont="1" applyBorder="1" applyAlignment="1">
      <alignment horizontal="center" vertical="center" shrinkToFit="1"/>
    </xf>
    <xf numFmtId="0" fontId="11" fillId="0" borderId="98" xfId="11" applyFont="1" applyBorder="1" applyAlignment="1">
      <alignment horizontal="center" vertical="center" shrinkToFit="1"/>
    </xf>
    <xf numFmtId="176" fontId="11" fillId="0" borderId="120" xfId="5" applyNumberFormat="1" applyFont="1" applyBorder="1" applyAlignment="1">
      <alignment horizontal="center" vertical="center"/>
    </xf>
    <xf numFmtId="176" fontId="11" fillId="13" borderId="128" xfId="5" applyNumberFormat="1" applyFont="1" applyFill="1" applyBorder="1" applyAlignment="1">
      <alignment horizontal="center" vertical="center"/>
    </xf>
    <xf numFmtId="0" fontId="11" fillId="13" borderId="26" xfId="11" applyFont="1" applyFill="1" applyBorder="1" applyAlignment="1">
      <alignment horizontal="center" vertical="center" shrinkToFit="1"/>
    </xf>
    <xf numFmtId="0" fontId="11" fillId="13" borderId="11" xfId="11" applyFont="1" applyFill="1" applyBorder="1" applyAlignment="1">
      <alignment horizontal="center" vertical="center" shrinkToFit="1"/>
    </xf>
    <xf numFmtId="0" fontId="11" fillId="13" borderId="34" xfId="11" applyFont="1" applyFill="1" applyBorder="1" applyAlignment="1">
      <alignment horizontal="center" vertical="center" shrinkToFit="1"/>
    </xf>
    <xf numFmtId="0" fontId="11" fillId="13" borderId="28" xfId="11" applyFont="1" applyFill="1" applyBorder="1" applyAlignment="1">
      <alignment horizontal="center" vertical="center" shrinkToFit="1"/>
    </xf>
    <xf numFmtId="0" fontId="11" fillId="13" borderId="0" xfId="11" applyFont="1" applyFill="1" applyAlignment="1">
      <alignment horizontal="center" vertical="center" shrinkToFit="1"/>
    </xf>
    <xf numFmtId="0" fontId="11" fillId="13" borderId="36" xfId="11" applyFont="1" applyFill="1" applyBorder="1" applyAlignment="1">
      <alignment horizontal="center" vertical="center" shrinkToFit="1"/>
    </xf>
    <xf numFmtId="176" fontId="11" fillId="0" borderId="66" xfId="5" applyNumberFormat="1" applyFont="1" applyBorder="1" applyAlignment="1">
      <alignment horizontal="center" vertical="center" shrinkToFit="1"/>
    </xf>
    <xf numFmtId="176" fontId="11" fillId="0" borderId="129" xfId="5" applyNumberFormat="1" applyFont="1" applyBorder="1" applyAlignment="1">
      <alignment horizontal="center" vertical="center"/>
    </xf>
    <xf numFmtId="176" fontId="11" fillId="0" borderId="71" xfId="5" applyNumberFormat="1" applyFont="1" applyBorder="1" applyAlignment="1">
      <alignment horizontal="center" vertical="center" shrinkToFit="1"/>
    </xf>
    <xf numFmtId="0" fontId="11" fillId="0" borderId="130" xfId="11" applyFont="1" applyBorder="1" applyAlignment="1">
      <alignment horizontal="center" vertical="center" shrinkToFit="1"/>
    </xf>
    <xf numFmtId="0" fontId="11" fillId="0" borderId="69" xfId="11" applyFont="1" applyBorder="1" applyAlignment="1">
      <alignment horizontal="center" vertical="center" shrinkToFit="1"/>
    </xf>
    <xf numFmtId="0" fontId="11" fillId="0" borderId="132" xfId="11" applyFont="1" applyBorder="1" applyAlignment="1">
      <alignment horizontal="center" vertical="center" shrinkToFit="1"/>
    </xf>
    <xf numFmtId="176" fontId="11" fillId="0" borderId="133" xfId="5" applyNumberFormat="1" applyFont="1" applyBorder="1" applyAlignment="1">
      <alignment horizontal="center" vertical="center"/>
    </xf>
    <xf numFmtId="176" fontId="11" fillId="2" borderId="52" xfId="5" applyNumberFormat="1" applyFont="1" applyFill="1" applyBorder="1" applyAlignment="1">
      <alignment horizontal="center" vertical="center" shrinkToFit="1"/>
    </xf>
    <xf numFmtId="176" fontId="11" fillId="2" borderId="125" xfId="5" applyNumberFormat="1" applyFont="1" applyFill="1" applyBorder="1" applyAlignment="1">
      <alignment horizontal="center" vertical="center"/>
    </xf>
    <xf numFmtId="176" fontId="11" fillId="2" borderId="106" xfId="5" applyNumberFormat="1" applyFont="1" applyFill="1" applyBorder="1" applyAlignment="1">
      <alignment horizontal="center" vertical="center" shrinkToFit="1"/>
    </xf>
    <xf numFmtId="176" fontId="11" fillId="2" borderId="110" xfId="5" applyNumberFormat="1" applyFont="1" applyFill="1" applyBorder="1" applyAlignment="1">
      <alignment horizontal="center" vertical="center"/>
    </xf>
    <xf numFmtId="0" fontId="12" fillId="0" borderId="0" xfId="1" applyFont="1">
      <alignment vertical="center"/>
    </xf>
    <xf numFmtId="0" fontId="11" fillId="0" borderId="0" xfId="1" applyFont="1">
      <alignment vertical="center"/>
    </xf>
    <xf numFmtId="0" fontId="11" fillId="0" borderId="0" xfId="11" applyFont="1" applyAlignment="1">
      <alignment horizontal="left" vertical="center"/>
    </xf>
    <xf numFmtId="0" fontId="11" fillId="13" borderId="0" xfId="11" applyFont="1" applyFill="1" applyAlignment="1">
      <alignment horizontal="left" vertical="center"/>
    </xf>
    <xf numFmtId="0" fontId="11" fillId="0" borderId="0" xfId="1" applyFont="1" applyAlignment="1">
      <alignment horizontal="center" vertical="center"/>
    </xf>
    <xf numFmtId="0" fontId="158" fillId="0" borderId="0" xfId="1" applyFont="1">
      <alignment vertical="center"/>
    </xf>
    <xf numFmtId="0" fontId="12" fillId="0" borderId="0" xfId="5" applyFont="1" applyAlignment="1">
      <alignment horizontal="center" vertical="center" shrinkToFit="1"/>
    </xf>
    <xf numFmtId="176" fontId="12" fillId="0" borderId="0" xfId="5" applyNumberFormat="1" applyFont="1" applyAlignment="1">
      <alignment horizontal="center" vertical="center"/>
    </xf>
    <xf numFmtId="0" fontId="4" fillId="0" borderId="0" xfId="11" applyFont="1" applyAlignment="1">
      <alignment horizontal="center" vertical="center" shrinkToFit="1"/>
    </xf>
    <xf numFmtId="0" fontId="4" fillId="0" borderId="0" xfId="11" applyFont="1" applyAlignment="1">
      <alignment horizontal="center" vertical="center"/>
    </xf>
    <xf numFmtId="0" fontId="4" fillId="0" borderId="0" xfId="11" applyFont="1">
      <alignment vertical="center"/>
    </xf>
    <xf numFmtId="20" fontId="12" fillId="0" borderId="0" xfId="11" applyNumberFormat="1" applyFont="1" applyAlignment="1">
      <alignment horizontal="center" vertical="center" shrinkToFit="1"/>
    </xf>
    <xf numFmtId="0" fontId="12" fillId="0" borderId="0" xfId="11" applyFont="1" applyAlignment="1">
      <alignment vertical="center" shrinkToFit="1"/>
    </xf>
    <xf numFmtId="0" fontId="4" fillId="0" borderId="0" xfId="11" applyFont="1" applyAlignment="1">
      <alignment vertical="center" shrinkToFit="1"/>
    </xf>
    <xf numFmtId="0" fontId="4" fillId="0" borderId="0" xfId="5" applyFont="1" applyAlignment="1">
      <alignment horizontal="center" vertical="center"/>
    </xf>
    <xf numFmtId="0" fontId="135" fillId="0" borderId="123" xfId="5" applyFont="1" applyBorder="1" applyAlignment="1">
      <alignment horizontal="center" vertical="center" shrinkToFit="1"/>
    </xf>
    <xf numFmtId="0" fontId="135" fillId="0" borderId="121" xfId="5" applyFont="1" applyBorder="1">
      <alignment vertical="center"/>
    </xf>
    <xf numFmtId="0" fontId="135" fillId="0" borderId="24" xfId="5" applyFont="1" applyBorder="1" applyAlignment="1">
      <alignment horizontal="center" vertical="center"/>
    </xf>
    <xf numFmtId="0" fontId="135" fillId="0" borderId="67" xfId="5" applyFont="1" applyBorder="1">
      <alignment vertical="center"/>
    </xf>
    <xf numFmtId="0" fontId="135" fillId="0" borderId="24" xfId="5" applyFont="1" applyBorder="1" applyAlignment="1">
      <alignment horizontal="center" vertical="center" shrinkToFit="1"/>
    </xf>
    <xf numFmtId="0" fontId="135" fillId="0" borderId="67" xfId="5" applyFont="1" applyBorder="1" applyAlignment="1">
      <alignment vertical="center" shrinkToFit="1"/>
    </xf>
    <xf numFmtId="0" fontId="135" fillId="0" borderId="67" xfId="5" applyFont="1" applyBorder="1" applyAlignment="1">
      <alignment horizontal="left" vertical="center"/>
    </xf>
    <xf numFmtId="0" fontId="135" fillId="0" borderId="4" xfId="5" applyFont="1" applyBorder="1" applyAlignment="1">
      <alignment horizontal="center" vertical="center" shrinkToFit="1"/>
    </xf>
    <xf numFmtId="0" fontId="135" fillId="0" borderId="61" xfId="5" applyFont="1" applyBorder="1">
      <alignment vertical="center"/>
    </xf>
    <xf numFmtId="0" fontId="135" fillId="0" borderId="123" xfId="5" applyFont="1" applyBorder="1" applyAlignment="1">
      <alignment horizontal="center" vertical="center"/>
    </xf>
    <xf numFmtId="0" fontId="135" fillId="0" borderId="10" xfId="5" applyFont="1" applyBorder="1" applyAlignment="1">
      <alignment horizontal="center" vertical="center" shrinkToFit="1"/>
    </xf>
    <xf numFmtId="0" fontId="135" fillId="0" borderId="56" xfId="5" applyFont="1" applyBorder="1" applyAlignment="1">
      <alignment horizontal="left" vertical="center"/>
    </xf>
    <xf numFmtId="0" fontId="135" fillId="0" borderId="67" xfId="5" applyFont="1" applyBorder="1" applyAlignment="1">
      <alignment horizontal="left" vertical="center" shrinkToFit="1"/>
    </xf>
    <xf numFmtId="176" fontId="135" fillId="0" borderId="67" xfId="5" applyNumberFormat="1" applyFont="1" applyBorder="1" applyAlignment="1">
      <alignment horizontal="left" vertical="center" shrinkToFit="1"/>
    </xf>
    <xf numFmtId="0" fontId="3" fillId="0" borderId="76" xfId="5" applyFont="1" applyBorder="1" applyAlignment="1">
      <alignment vertical="center" textRotation="255"/>
    </xf>
    <xf numFmtId="0" fontId="135" fillId="0" borderId="124" xfId="5" applyFont="1" applyBorder="1" applyAlignment="1">
      <alignment horizontal="center" vertical="center"/>
    </xf>
    <xf numFmtId="0" fontId="135" fillId="0" borderId="122" xfId="5" applyFont="1" applyBorder="1" applyAlignment="1">
      <alignment horizontal="left" vertical="center"/>
    </xf>
    <xf numFmtId="0" fontId="78" fillId="0" borderId="0" xfId="17" applyFont="1">
      <alignment vertical="center"/>
    </xf>
    <xf numFmtId="0" fontId="78" fillId="0" borderId="114" xfId="17" applyFont="1" applyBorder="1">
      <alignment vertical="center"/>
    </xf>
    <xf numFmtId="0" fontId="62" fillId="0" borderId="0" xfId="5" applyFont="1">
      <alignment vertical="center"/>
    </xf>
    <xf numFmtId="0" fontId="62" fillId="0" borderId="0" xfId="11" applyFont="1" applyAlignment="1">
      <alignment vertical="center" shrinkToFit="1"/>
    </xf>
    <xf numFmtId="0" fontId="62" fillId="0" borderId="0" xfId="11" applyFont="1" applyAlignment="1">
      <alignment horizontal="center" vertical="center" shrinkToFit="1"/>
    </xf>
    <xf numFmtId="0" fontId="162" fillId="0" borderId="123" xfId="5" applyFont="1" applyBorder="1" applyAlignment="1">
      <alignment horizontal="center" vertical="center" shrinkToFit="1"/>
    </xf>
    <xf numFmtId="0" fontId="162" fillId="0" borderId="121" xfId="5" applyFont="1" applyBorder="1">
      <alignment vertical="center"/>
    </xf>
    <xf numFmtId="0" fontId="62" fillId="0" borderId="0" xfId="11" applyFont="1">
      <alignment vertical="center"/>
    </xf>
    <xf numFmtId="0" fontId="62" fillId="0" borderId="0" xfId="11" applyFont="1" applyAlignment="1">
      <alignment horizontal="center" vertical="center"/>
    </xf>
    <xf numFmtId="0" fontId="62" fillId="0" borderId="0" xfId="5" applyFont="1" applyAlignment="1">
      <alignment horizontal="center" vertical="center"/>
    </xf>
    <xf numFmtId="0" fontId="162" fillId="0" borderId="24" xfId="5" applyFont="1" applyBorder="1" applyAlignment="1">
      <alignment horizontal="center" vertical="center"/>
    </xf>
    <xf numFmtId="0" fontId="162" fillId="0" borderId="67" xfId="5" applyFont="1" applyBorder="1">
      <alignment vertical="center"/>
    </xf>
    <xf numFmtId="0" fontId="162" fillId="0" borderId="24" xfId="5" applyFont="1" applyBorder="1" applyAlignment="1">
      <alignment horizontal="center" vertical="center" shrinkToFit="1"/>
    </xf>
    <xf numFmtId="0" fontId="162" fillId="0" borderId="67" xfId="5" applyFont="1" applyBorder="1" applyAlignment="1">
      <alignment vertical="center" shrinkToFit="1"/>
    </xf>
    <xf numFmtId="0" fontId="162" fillId="0" borderId="67" xfId="7" applyFont="1" applyBorder="1" applyAlignment="1">
      <alignment horizontal="left" vertical="center" shrinkToFit="1"/>
    </xf>
    <xf numFmtId="0" fontId="162" fillId="0" borderId="67" xfId="7" applyFont="1" applyBorder="1" applyAlignment="1">
      <alignment vertical="center"/>
    </xf>
    <xf numFmtId="0" fontId="162" fillId="0" borderId="67" xfId="5" applyFont="1" applyBorder="1" applyAlignment="1">
      <alignment horizontal="left" vertical="center"/>
    </xf>
    <xf numFmtId="0" fontId="46" fillId="13" borderId="0" xfId="11" applyFont="1" applyFill="1">
      <alignment vertical="center"/>
    </xf>
    <xf numFmtId="0" fontId="162" fillId="0" borderId="4" xfId="5" applyFont="1" applyBorder="1" applyAlignment="1">
      <alignment horizontal="center" vertical="center" shrinkToFit="1"/>
    </xf>
    <xf numFmtId="0" fontId="162" fillId="0" borderId="61" xfId="5" applyFont="1" applyBorder="1">
      <alignment vertical="center"/>
    </xf>
    <xf numFmtId="0" fontId="162" fillId="0" borderId="123" xfId="5" applyFont="1" applyBorder="1" applyAlignment="1">
      <alignment horizontal="center" vertical="center"/>
    </xf>
    <xf numFmtId="0" fontId="162" fillId="0" borderId="121" xfId="7" applyFont="1" applyBorder="1" applyAlignment="1">
      <alignment vertical="center"/>
    </xf>
    <xf numFmtId="0" fontId="162" fillId="0" borderId="10" xfId="5" applyFont="1" applyBorder="1" applyAlignment="1">
      <alignment horizontal="center" vertical="center" shrinkToFit="1"/>
    </xf>
    <xf numFmtId="0" fontId="162" fillId="0" borderId="56" xfId="5" applyFont="1" applyBorder="1" applyAlignment="1">
      <alignment horizontal="left" vertical="center"/>
    </xf>
    <xf numFmtId="0" fontId="162" fillId="0" borderId="67" xfId="5" applyFont="1" applyBorder="1" applyAlignment="1">
      <alignment horizontal="left" vertical="center" shrinkToFit="1"/>
    </xf>
    <xf numFmtId="176" fontId="11" fillId="14" borderId="46" xfId="5" applyNumberFormat="1" applyFont="1" applyFill="1" applyBorder="1" applyAlignment="1">
      <alignment horizontal="center" vertical="center" shrinkToFit="1"/>
    </xf>
    <xf numFmtId="176" fontId="11" fillId="14" borderId="79" xfId="5" applyNumberFormat="1" applyFont="1" applyFill="1" applyBorder="1" applyAlignment="1">
      <alignment horizontal="center" vertical="center"/>
    </xf>
    <xf numFmtId="0" fontId="159" fillId="0" borderId="58" xfId="11" applyFont="1" applyBorder="1" applyAlignment="1">
      <alignment horizontal="center" vertical="center" shrinkToFit="1"/>
    </xf>
    <xf numFmtId="0" fontId="163" fillId="0" borderId="0" xfId="0" applyFont="1">
      <alignment vertical="center"/>
    </xf>
    <xf numFmtId="0" fontId="164" fillId="0" borderId="0" xfId="0" applyFont="1" applyAlignment="1">
      <alignment vertical="center" wrapText="1"/>
    </xf>
    <xf numFmtId="0" fontId="165" fillId="0" borderId="0" xfId="0" applyFont="1" applyAlignment="1">
      <alignment vertical="center" wrapText="1"/>
    </xf>
    <xf numFmtId="0" fontId="163" fillId="0" borderId="0" xfId="0" applyFont="1" applyAlignment="1">
      <alignment vertical="center" wrapText="1"/>
    </xf>
    <xf numFmtId="0" fontId="163" fillId="0" borderId="0" xfId="0" applyFont="1" applyAlignment="1">
      <alignment horizontal="center"/>
    </xf>
    <xf numFmtId="0" fontId="164" fillId="0" borderId="0" xfId="0" applyFont="1" applyAlignment="1">
      <alignment horizontal="center"/>
    </xf>
    <xf numFmtId="0" fontId="165" fillId="0" borderId="0" xfId="0" applyFont="1" applyAlignment="1"/>
    <xf numFmtId="0" fontId="166" fillId="0" borderId="24" xfId="5" applyFont="1" applyBorder="1" applyAlignment="1">
      <alignment horizontal="center" vertical="center"/>
    </xf>
    <xf numFmtId="0" fontId="166" fillId="0" borderId="24" xfId="5" applyFont="1" applyBorder="1" applyAlignment="1">
      <alignment horizontal="center" vertical="center" shrinkToFit="1"/>
    </xf>
    <xf numFmtId="0" fontId="163" fillId="0" borderId="0" xfId="0" applyFont="1" applyAlignment="1">
      <alignment horizontal="center" vertical="center" wrapText="1"/>
    </xf>
    <xf numFmtId="0" fontId="164" fillId="0" borderId="0" xfId="0" applyFont="1" applyAlignment="1">
      <alignment horizontal="center" vertical="center"/>
    </xf>
    <xf numFmtId="0" fontId="165" fillId="0" borderId="0" xfId="0" applyFont="1">
      <alignment vertical="center"/>
    </xf>
    <xf numFmtId="0" fontId="168" fillId="0" borderId="0" xfId="0" applyFont="1" applyAlignment="1">
      <alignment horizontal="left" vertical="center"/>
    </xf>
    <xf numFmtId="0" fontId="164" fillId="0" borderId="0" xfId="0" applyFont="1" applyAlignment="1">
      <alignment horizontal="left" vertical="center"/>
    </xf>
    <xf numFmtId="0" fontId="150" fillId="0" borderId="0" xfId="15" applyFont="1" applyAlignment="1">
      <alignment horizontal="center"/>
    </xf>
    <xf numFmtId="178" fontId="164" fillId="0" borderId="0" xfId="0" applyNumberFormat="1" applyFont="1" applyAlignment="1">
      <alignment horizontal="center"/>
    </xf>
    <xf numFmtId="0" fontId="163" fillId="0" borderId="0" xfId="15" applyFont="1" applyAlignment="1">
      <alignment horizontal="center"/>
    </xf>
    <xf numFmtId="0" fontId="164" fillId="0" borderId="0" xfId="15" applyFont="1" applyAlignment="1">
      <alignment horizontal="center"/>
    </xf>
    <xf numFmtId="0" fontId="165" fillId="0" borderId="0" xfId="15" applyFont="1" applyAlignment="1"/>
    <xf numFmtId="178" fontId="163" fillId="0" borderId="0" xfId="15" applyNumberFormat="1" applyFont="1" applyAlignment="1"/>
    <xf numFmtId="0" fontId="164" fillId="0" borderId="0" xfId="15" applyFont="1" applyAlignment="1"/>
    <xf numFmtId="178" fontId="163" fillId="0" borderId="0" xfId="15" applyNumberFormat="1" applyFont="1" applyAlignment="1">
      <alignment horizontal="center"/>
    </xf>
    <xf numFmtId="0" fontId="65" fillId="0" borderId="24" xfId="7" applyFont="1" applyBorder="1" applyAlignment="1">
      <alignment vertical="center"/>
    </xf>
    <xf numFmtId="0" fontId="166" fillId="0" borderId="24" xfId="5" applyFont="1" applyBorder="1" applyAlignment="1">
      <alignment horizontal="left" vertical="center"/>
    </xf>
    <xf numFmtId="0" fontId="167" fillId="0" borderId="24" xfId="5" applyFont="1" applyBorder="1" applyAlignment="1">
      <alignment horizontal="left" vertical="center" shrinkToFit="1"/>
    </xf>
    <xf numFmtId="0" fontId="166" fillId="0" borderId="24" xfId="5" applyFont="1" applyBorder="1" applyAlignment="1">
      <alignment horizontal="left" vertical="center" shrinkToFit="1"/>
    </xf>
    <xf numFmtId="0" fontId="169" fillId="0" borderId="24" xfId="5" applyFont="1" applyBorder="1" applyAlignment="1">
      <alignment horizontal="left" vertical="center"/>
    </xf>
    <xf numFmtId="0" fontId="167" fillId="0" borderId="24" xfId="5" applyFont="1" applyBorder="1" applyAlignment="1">
      <alignment horizontal="left" vertical="center"/>
    </xf>
    <xf numFmtId="0" fontId="167" fillId="0" borderId="24" xfId="7" applyFont="1" applyBorder="1" applyAlignment="1">
      <alignment horizontal="left" vertical="center"/>
    </xf>
    <xf numFmtId="176" fontId="166" fillId="0" borderId="24" xfId="5" applyNumberFormat="1" applyFont="1" applyBorder="1" applyAlignment="1">
      <alignment horizontal="left" vertical="center" shrinkToFit="1"/>
    </xf>
    <xf numFmtId="0" fontId="166" fillId="0" borderId="24" xfId="5" applyFont="1" applyBorder="1" applyAlignment="1">
      <alignment vertical="center" textRotation="255"/>
    </xf>
    <xf numFmtId="0" fontId="166" fillId="0" borderId="24" xfId="5" applyFont="1" applyBorder="1">
      <alignment vertical="center"/>
    </xf>
    <xf numFmtId="0" fontId="167" fillId="0" borderId="24" xfId="5" applyFont="1" applyBorder="1" applyAlignment="1">
      <alignment vertical="center" shrinkToFit="1"/>
    </xf>
    <xf numFmtId="0" fontId="65" fillId="0" borderId="24" xfId="7" applyFont="1" applyBorder="1" applyAlignment="1">
      <alignment horizontal="left" vertical="center" shrinkToFit="1"/>
    </xf>
    <xf numFmtId="0" fontId="167" fillId="0" borderId="24" xfId="7" applyFont="1" applyBorder="1" applyAlignment="1">
      <alignment vertical="center"/>
    </xf>
    <xf numFmtId="0" fontId="166" fillId="0" borderId="24" xfId="5" applyFont="1" applyBorder="1" applyAlignment="1">
      <alignment vertical="center" shrinkToFit="1"/>
    </xf>
    <xf numFmtId="38" fontId="170" fillId="0" borderId="24" xfId="5" applyNumberFormat="1" applyFont="1" applyBorder="1" applyAlignment="1">
      <alignment horizontal="center" vertical="center" shrinkToFit="1"/>
    </xf>
    <xf numFmtId="20" fontId="170" fillId="0" borderId="24" xfId="5" applyNumberFormat="1" applyFont="1" applyBorder="1" applyAlignment="1">
      <alignment horizontal="center" vertical="center" shrinkToFit="1"/>
    </xf>
    <xf numFmtId="0" fontId="170" fillId="0" borderId="24" xfId="5" applyFont="1" applyBorder="1" applyAlignment="1">
      <alignment horizontal="center" vertical="center" shrinkToFit="1"/>
    </xf>
    <xf numFmtId="0" fontId="172" fillId="0" borderId="0" xfId="5" applyFont="1">
      <alignment vertical="center"/>
    </xf>
    <xf numFmtId="176" fontId="159" fillId="0" borderId="46" xfId="5" applyNumberFormat="1" applyFont="1" applyBorder="1" applyAlignment="1">
      <alignment horizontal="center" vertical="center" shrinkToFit="1"/>
    </xf>
    <xf numFmtId="0" fontId="159" fillId="0" borderId="97" xfId="11" applyFont="1" applyBorder="1" applyAlignment="1">
      <alignment horizontal="center" vertical="center" shrinkToFit="1"/>
    </xf>
    <xf numFmtId="0" fontId="159" fillId="0" borderId="1" xfId="11" applyFont="1" applyBorder="1" applyAlignment="1">
      <alignment horizontal="center" vertical="center"/>
    </xf>
    <xf numFmtId="0" fontId="159" fillId="0" borderId="3" xfId="11" applyFont="1" applyBorder="1" applyAlignment="1">
      <alignment horizontal="center" vertical="center" shrinkToFit="1"/>
    </xf>
    <xf numFmtId="0" fontId="159" fillId="0" borderId="74" xfId="11" applyFont="1" applyBorder="1" applyAlignment="1">
      <alignment horizontal="center" vertical="center" shrinkToFit="1"/>
    </xf>
    <xf numFmtId="0" fontId="159" fillId="0" borderId="67" xfId="11" applyFont="1" applyBorder="1" applyAlignment="1">
      <alignment horizontal="center" vertical="center"/>
    </xf>
    <xf numFmtId="0" fontId="159" fillId="13" borderId="97" xfId="11" applyFont="1" applyFill="1" applyBorder="1" applyAlignment="1">
      <alignment horizontal="center" vertical="center" shrinkToFit="1"/>
    </xf>
    <xf numFmtId="0" fontId="159" fillId="13" borderId="14" xfId="11" applyFont="1" applyFill="1" applyBorder="1" applyAlignment="1">
      <alignment horizontal="center" vertical="center"/>
    </xf>
    <xf numFmtId="0" fontId="159" fillId="13" borderId="58" xfId="11" applyFont="1" applyFill="1" applyBorder="1" applyAlignment="1">
      <alignment horizontal="center" vertical="center" shrinkToFit="1"/>
    </xf>
    <xf numFmtId="0" fontId="159" fillId="13" borderId="3" xfId="11" applyFont="1" applyFill="1" applyBorder="1" applyAlignment="1">
      <alignment horizontal="center" vertical="center" shrinkToFit="1"/>
    </xf>
    <xf numFmtId="0" fontId="159" fillId="13" borderId="74" xfId="11" applyFont="1" applyFill="1" applyBorder="1" applyAlignment="1">
      <alignment horizontal="center" vertical="center" shrinkToFit="1"/>
    </xf>
    <xf numFmtId="0" fontId="159" fillId="13" borderId="67" xfId="11" applyFont="1" applyFill="1" applyBorder="1" applyAlignment="1">
      <alignment horizontal="center" vertical="center"/>
    </xf>
    <xf numFmtId="176" fontId="159" fillId="13" borderId="120" xfId="5" applyNumberFormat="1" applyFont="1" applyFill="1" applyBorder="1" applyAlignment="1">
      <alignment horizontal="center" vertical="center"/>
    </xf>
    <xf numFmtId="0" fontId="159" fillId="0" borderId="0" xfId="5" applyFont="1" applyAlignment="1">
      <alignment horizontal="right" vertical="center"/>
    </xf>
    <xf numFmtId="0" fontId="159" fillId="0" borderId="0" xfId="5" applyFont="1">
      <alignment vertical="center"/>
    </xf>
    <xf numFmtId="176" fontId="159" fillId="0" borderId="120" xfId="5" applyNumberFormat="1" applyFont="1" applyBorder="1" applyAlignment="1">
      <alignment horizontal="center" vertical="center"/>
    </xf>
    <xf numFmtId="0" fontId="79" fillId="0" borderId="0" xfId="13" applyFont="1" applyAlignment="1">
      <alignment horizontal="center" vertical="center"/>
    </xf>
    <xf numFmtId="0" fontId="76" fillId="0" borderId="0" xfId="0" applyFont="1" applyAlignment="1">
      <alignment horizontal="center" vertical="center"/>
    </xf>
    <xf numFmtId="0" fontId="15" fillId="0" borderId="24" xfId="0" applyFont="1" applyBorder="1" applyAlignment="1">
      <alignment horizontal="center" vertical="center" shrinkToFit="1"/>
    </xf>
    <xf numFmtId="0" fontId="15" fillId="0" borderId="4" xfId="0" applyFont="1" applyBorder="1" applyAlignment="1">
      <alignment horizontal="center" vertical="center"/>
    </xf>
    <xf numFmtId="0" fontId="15" fillId="0" borderId="85" xfId="0" applyFont="1" applyBorder="1" applyAlignment="1">
      <alignment horizontal="center" vertical="center"/>
    </xf>
    <xf numFmtId="0" fontId="15" fillId="0" borderId="10" xfId="0" applyFont="1" applyBorder="1" applyAlignment="1">
      <alignment horizontal="center" vertical="center"/>
    </xf>
    <xf numFmtId="0" fontId="142" fillId="0" borderId="0" xfId="0" applyFont="1" applyAlignment="1">
      <alignment horizontal="center" vertical="center"/>
    </xf>
    <xf numFmtId="0" fontId="14" fillId="0" borderId="0" xfId="18" applyFont="1" applyAlignment="1">
      <alignment horizontal="center" vertical="center" wrapText="1"/>
    </xf>
    <xf numFmtId="0" fontId="6" fillId="0" borderId="4" xfId="7" applyFont="1" applyBorder="1" applyAlignment="1">
      <alignment horizontal="center" vertical="center"/>
    </xf>
    <xf numFmtId="0" fontId="6" fillId="0" borderId="85" xfId="7" applyFont="1" applyBorder="1" applyAlignment="1">
      <alignment horizontal="center" vertical="center"/>
    </xf>
    <xf numFmtId="0" fontId="6" fillId="0" borderId="10" xfId="7" applyFont="1" applyBorder="1" applyAlignment="1">
      <alignment horizontal="center" vertical="center"/>
    </xf>
    <xf numFmtId="0" fontId="6" fillId="0" borderId="24" xfId="7"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2" borderId="1" xfId="7"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15" xfId="7" applyFont="1" applyBorder="1" applyAlignment="1">
      <alignment horizontal="center" vertical="center"/>
    </xf>
    <xf numFmtId="0" fontId="10" fillId="0" borderId="16" xfId="7" applyFont="1" applyBorder="1" applyAlignment="1">
      <alignment horizontal="center" vertical="center"/>
    </xf>
    <xf numFmtId="0" fontId="10" fillId="0" borderId="21" xfId="7" applyFont="1" applyBorder="1" applyAlignment="1">
      <alignment horizontal="center" vertical="center"/>
    </xf>
    <xf numFmtId="0" fontId="10" fillId="0" borderId="17" xfId="7" applyFont="1" applyBorder="1" applyAlignment="1">
      <alignment horizontal="center" vertical="center"/>
    </xf>
    <xf numFmtId="0" fontId="10" fillId="0" borderId="18" xfId="7" applyFont="1" applyBorder="1" applyAlignment="1">
      <alignment horizontal="center" vertical="center"/>
    </xf>
    <xf numFmtId="0" fontId="10" fillId="0" borderId="22" xfId="7" applyFont="1" applyBorder="1" applyAlignment="1">
      <alignment horizontal="center" vertical="center"/>
    </xf>
    <xf numFmtId="0" fontId="10" fillId="0" borderId="19" xfId="7" applyFont="1" applyBorder="1" applyAlignment="1">
      <alignment horizontal="center" vertical="center"/>
    </xf>
    <xf numFmtId="0" fontId="10" fillId="0" borderId="20" xfId="7" applyFont="1" applyBorder="1" applyAlignment="1">
      <alignment horizontal="center" vertical="center"/>
    </xf>
    <xf numFmtId="0" fontId="10" fillId="0" borderId="23" xfId="7"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horizontal="center" vertical="center" wrapText="1"/>
    </xf>
    <xf numFmtId="0" fontId="12" fillId="0" borderId="7" xfId="7" applyFont="1" applyBorder="1" applyAlignment="1">
      <alignment horizontal="center" vertical="center"/>
    </xf>
    <xf numFmtId="0" fontId="12" fillId="0" borderId="9" xfId="7" applyFont="1" applyBorder="1" applyAlignment="1">
      <alignment horizontal="center" vertical="center"/>
    </xf>
    <xf numFmtId="0" fontId="12" fillId="0" borderId="14" xfId="7" applyFont="1" applyBorder="1" applyAlignment="1">
      <alignment horizontal="center" vertical="center"/>
    </xf>
    <xf numFmtId="0" fontId="12" fillId="0" borderId="12" xfId="7" applyFont="1" applyBorder="1" applyAlignment="1">
      <alignment horizontal="center" vertical="center"/>
    </xf>
    <xf numFmtId="0" fontId="11" fillId="2" borderId="4" xfId="7"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9" fillId="2" borderId="4" xfId="7"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2" fillId="2" borderId="1" xfId="7" applyFont="1" applyFill="1" applyBorder="1" applyAlignment="1">
      <alignment horizontal="center" vertical="center"/>
    </xf>
    <xf numFmtId="0" fontId="12" fillId="2" borderId="2" xfId="0" applyFont="1" applyFill="1" applyBorder="1" applyAlignment="1">
      <alignment horizontal="center" vertical="center"/>
    </xf>
    <xf numFmtId="0" fontId="9" fillId="2" borderId="1" xfId="7" applyFont="1" applyFill="1" applyBorder="1" applyAlignment="1">
      <alignment horizontal="center" vertical="center" wrapText="1" shrinkToFit="1"/>
    </xf>
    <xf numFmtId="0" fontId="9" fillId="2" borderId="2" xfId="7" applyFont="1" applyFill="1" applyBorder="1" applyAlignment="1">
      <alignment horizontal="center" vertical="center" wrapText="1" shrinkToFit="1"/>
    </xf>
    <xf numFmtId="0" fontId="12" fillId="2" borderId="3" xfId="0" applyFont="1" applyFill="1" applyBorder="1" applyAlignment="1">
      <alignment horizontal="center" vertical="center"/>
    </xf>
    <xf numFmtId="177" fontId="10" fillId="0" borderId="0" xfId="7" applyNumberFormat="1" applyFont="1" applyAlignment="1">
      <alignment horizontal="right" vertical="center" shrinkToFit="1"/>
    </xf>
    <xf numFmtId="0" fontId="7" fillId="0" borderId="0" xfId="0" applyFont="1" applyAlignment="1">
      <alignment horizontal="center" vertical="center" wrapText="1"/>
    </xf>
    <xf numFmtId="0" fontId="9" fillId="2" borderId="1" xfId="7" applyFont="1" applyFill="1" applyBorder="1" applyAlignment="1">
      <alignment horizontal="center" vertical="center"/>
    </xf>
    <xf numFmtId="0" fontId="9" fillId="2" borderId="2" xfId="7" applyFont="1" applyFill="1" applyBorder="1" applyAlignment="1">
      <alignment horizontal="center" vertical="center"/>
    </xf>
    <xf numFmtId="0" fontId="11" fillId="2" borderId="4" xfId="7" applyFont="1" applyFill="1" applyBorder="1" applyAlignment="1">
      <alignment horizontal="center" vertical="center"/>
    </xf>
    <xf numFmtId="0" fontId="11" fillId="2" borderId="10" xfId="0" applyFont="1" applyFill="1" applyBorder="1" applyAlignment="1">
      <alignment horizontal="center" vertical="center"/>
    </xf>
    <xf numFmtId="0" fontId="9" fillId="2" borderId="4" xfId="7" applyFont="1" applyFill="1" applyBorder="1" applyAlignment="1">
      <alignment horizontal="center" vertical="center"/>
    </xf>
    <xf numFmtId="0" fontId="9" fillId="2" borderId="10" xfId="0" applyFont="1" applyFill="1" applyBorder="1" applyAlignment="1">
      <alignment horizontal="center" vertical="center"/>
    </xf>
    <xf numFmtId="0" fontId="9" fillId="2" borderId="4" xfId="7"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33" fillId="0" borderId="47" xfId="0" applyFont="1" applyBorder="1" applyAlignment="1">
      <alignment horizontal="center" vertical="center" wrapText="1"/>
    </xf>
    <xf numFmtId="0" fontId="31" fillId="2" borderId="49" xfId="11" applyFont="1" applyFill="1" applyBorder="1" applyAlignment="1">
      <alignment horizontal="center" vertical="center" shrinkToFit="1"/>
    </xf>
    <xf numFmtId="0" fontId="31" fillId="2" borderId="50" xfId="11" applyFont="1" applyFill="1" applyBorder="1" applyAlignment="1">
      <alignment horizontal="center" vertical="center" shrinkToFit="1"/>
    </xf>
    <xf numFmtId="0" fontId="31" fillId="2" borderId="72" xfId="11" applyFont="1" applyFill="1" applyBorder="1" applyAlignment="1">
      <alignment horizontal="center" vertical="center" shrinkToFit="1"/>
    </xf>
    <xf numFmtId="0" fontId="34" fillId="5" borderId="2" xfId="11" applyFont="1" applyFill="1" applyBorder="1" applyAlignment="1">
      <alignment horizontal="center"/>
    </xf>
    <xf numFmtId="0" fontId="34" fillId="5" borderId="24" xfId="11" applyFont="1" applyFill="1" applyBorder="1" applyAlignment="1">
      <alignment horizontal="center"/>
    </xf>
    <xf numFmtId="0" fontId="34" fillId="5" borderId="1" xfId="11" applyFont="1" applyFill="1" applyBorder="1" applyAlignment="1">
      <alignment horizontal="center"/>
    </xf>
    <xf numFmtId="0" fontId="37" fillId="5" borderId="57" xfId="11" applyFont="1" applyFill="1" applyBorder="1" applyAlignment="1">
      <alignment horizontal="center"/>
    </xf>
    <xf numFmtId="0" fontId="37" fillId="5" borderId="24" xfId="11" applyFont="1" applyFill="1" applyBorder="1" applyAlignment="1">
      <alignment horizontal="center"/>
    </xf>
    <xf numFmtId="0" fontId="37" fillId="5" borderId="67" xfId="11" applyFont="1" applyFill="1" applyBorder="1" applyAlignment="1">
      <alignment horizontal="center"/>
    </xf>
    <xf numFmtId="0" fontId="35" fillId="0" borderId="24" xfId="11" applyFont="1" applyBorder="1" applyAlignment="1">
      <alignment horizontal="center" vertical="center"/>
    </xf>
    <xf numFmtId="0" fontId="35" fillId="0" borderId="1" xfId="11" applyFont="1" applyBorder="1" applyAlignment="1">
      <alignment horizontal="center" vertical="center"/>
    </xf>
    <xf numFmtId="0" fontId="35" fillId="0" borderId="67" xfId="11" applyFont="1" applyBorder="1" applyAlignment="1">
      <alignment horizontal="center" vertical="center"/>
    </xf>
    <xf numFmtId="0" fontId="31" fillId="2" borderId="2" xfId="11" applyFont="1" applyFill="1" applyBorder="1" applyAlignment="1">
      <alignment horizontal="center" vertical="center"/>
    </xf>
    <xf numFmtId="0" fontId="31" fillId="2" borderId="24" xfId="11" applyFont="1" applyFill="1" applyBorder="1" applyAlignment="1">
      <alignment horizontal="center" vertical="center"/>
    </xf>
    <xf numFmtId="0" fontId="31" fillId="2" borderId="1" xfId="11" applyFont="1" applyFill="1" applyBorder="1" applyAlignment="1">
      <alignment horizontal="center" vertical="center"/>
    </xf>
    <xf numFmtId="0" fontId="31" fillId="2" borderId="57" xfId="11" applyFont="1" applyFill="1" applyBorder="1" applyAlignment="1">
      <alignment horizontal="center" vertical="center"/>
    </xf>
    <xf numFmtId="0" fontId="31" fillId="2" borderId="67" xfId="11" applyFont="1" applyFill="1" applyBorder="1" applyAlignment="1">
      <alignment horizontal="center" vertical="center"/>
    </xf>
    <xf numFmtId="0" fontId="29" fillId="0" borderId="9" xfId="11" applyFont="1" applyBorder="1" applyAlignment="1">
      <alignment horizontal="center" vertical="center" wrapText="1"/>
    </xf>
    <xf numFmtId="0" fontId="29" fillId="0" borderId="12" xfId="11" applyFont="1" applyBorder="1" applyAlignment="1">
      <alignment horizontal="center" vertical="center" wrapText="1"/>
    </xf>
    <xf numFmtId="0" fontId="29" fillId="0" borderId="60" xfId="11" applyFont="1" applyBorder="1" applyAlignment="1">
      <alignment horizontal="center" vertical="center" wrapText="1"/>
    </xf>
    <xf numFmtId="0" fontId="29" fillId="0" borderId="55" xfId="11" applyFont="1" applyBorder="1" applyAlignment="1">
      <alignment horizontal="center" vertical="center" wrapText="1"/>
    </xf>
    <xf numFmtId="0" fontId="36" fillId="0" borderId="9" xfId="11" applyFont="1" applyBorder="1" applyAlignment="1">
      <alignment horizontal="center" vertical="center"/>
    </xf>
    <xf numFmtId="0" fontId="36" fillId="0" borderId="4" xfId="11" applyFont="1" applyBorder="1" applyAlignment="1">
      <alignment horizontal="center" vertical="center"/>
    </xf>
    <xf numFmtId="0" fontId="36" fillId="0" borderId="7" xfId="11" applyFont="1" applyBorder="1" applyAlignment="1">
      <alignment horizontal="center" vertical="center"/>
    </xf>
    <xf numFmtId="0" fontId="36" fillId="0" borderId="60" xfId="11" applyFont="1" applyBorder="1" applyAlignment="1">
      <alignment horizontal="center" vertical="center"/>
    </xf>
    <xf numFmtId="0" fontId="36" fillId="0" borderId="61" xfId="11" applyFont="1" applyBorder="1" applyAlignment="1">
      <alignment horizontal="center" vertical="center"/>
    </xf>
    <xf numFmtId="0" fontId="35" fillId="2" borderId="53" xfId="11" applyFont="1" applyFill="1" applyBorder="1" applyAlignment="1">
      <alignment horizontal="center" vertical="center"/>
    </xf>
    <xf numFmtId="0" fontId="35" fillId="2" borderId="73" xfId="11" applyFont="1" applyFill="1" applyBorder="1" applyAlignment="1">
      <alignment horizontal="center" vertical="center"/>
    </xf>
    <xf numFmtId="0" fontId="35" fillId="2" borderId="70" xfId="11" applyFont="1" applyFill="1" applyBorder="1" applyAlignment="1">
      <alignment horizontal="center" vertical="center"/>
    </xf>
    <xf numFmtId="0" fontId="35" fillId="2" borderId="58" xfId="11" applyFont="1" applyFill="1" applyBorder="1" applyAlignment="1">
      <alignment horizontal="center" vertical="center" shrinkToFit="1"/>
    </xf>
    <xf numFmtId="0" fontId="35" fillId="2" borderId="3" xfId="11" applyFont="1" applyFill="1" applyBorder="1" applyAlignment="1">
      <alignment horizontal="center" vertical="center" shrinkToFit="1"/>
    </xf>
    <xf numFmtId="0" fontId="35" fillId="2" borderId="74" xfId="11" applyFont="1" applyFill="1" applyBorder="1" applyAlignment="1">
      <alignment horizontal="center" vertical="center" shrinkToFit="1"/>
    </xf>
    <xf numFmtId="0" fontId="31" fillId="2" borderId="58" xfId="11" applyFont="1" applyFill="1" applyBorder="1" applyAlignment="1">
      <alignment horizontal="center" vertical="center" shrinkToFit="1"/>
    </xf>
    <xf numFmtId="0" fontId="31" fillId="2" borderId="3" xfId="11" applyFont="1" applyFill="1" applyBorder="1" applyAlignment="1">
      <alignment horizontal="center" vertical="center" shrinkToFit="1"/>
    </xf>
    <xf numFmtId="0" fontId="31" fillId="2" borderId="74" xfId="11" applyFont="1" applyFill="1" applyBorder="1" applyAlignment="1">
      <alignment horizontal="center" vertical="center" shrinkToFit="1"/>
    </xf>
    <xf numFmtId="0" fontId="35" fillId="2" borderId="27" xfId="11" applyFont="1" applyFill="1" applyBorder="1" applyAlignment="1">
      <alignment horizontal="center" vertical="center" shrinkToFit="1"/>
    </xf>
    <xf numFmtId="0" fontId="35" fillId="2" borderId="8" xfId="11" applyFont="1" applyFill="1" applyBorder="1" applyAlignment="1">
      <alignment horizontal="center" vertical="center" shrinkToFit="1"/>
    </xf>
    <xf numFmtId="0" fontId="35" fillId="2" borderId="35" xfId="11" applyFont="1" applyFill="1" applyBorder="1" applyAlignment="1">
      <alignment horizontal="center" vertical="center" shrinkToFit="1"/>
    </xf>
    <xf numFmtId="0" fontId="35" fillId="2" borderId="28" xfId="11" applyFont="1" applyFill="1" applyBorder="1" applyAlignment="1">
      <alignment horizontal="center" vertical="center" shrinkToFit="1"/>
    </xf>
    <xf numFmtId="0" fontId="35" fillId="2" borderId="0" xfId="11" applyFont="1" applyFill="1" applyAlignment="1">
      <alignment horizontal="center" vertical="center" shrinkToFit="1"/>
    </xf>
    <xf numFmtId="0" fontId="35" fillId="2" borderId="36" xfId="11" applyFont="1" applyFill="1" applyBorder="1" applyAlignment="1">
      <alignment horizontal="center" vertical="center" shrinkToFit="1"/>
    </xf>
    <xf numFmtId="0" fontId="31" fillId="8" borderId="87" xfId="11" applyFont="1" applyFill="1" applyBorder="1" applyAlignment="1">
      <alignment horizontal="center" vertical="center" shrinkToFit="1"/>
    </xf>
    <xf numFmtId="0" fontId="31" fillId="8" borderId="88" xfId="11" applyFont="1" applyFill="1" applyBorder="1" applyAlignment="1">
      <alignment horizontal="center" vertical="center" shrinkToFit="1"/>
    </xf>
    <xf numFmtId="0" fontId="31" fillId="8" borderId="89" xfId="11" applyFont="1" applyFill="1" applyBorder="1" applyAlignment="1">
      <alignment horizontal="center" vertical="center" shrinkToFit="1"/>
    </xf>
    <xf numFmtId="0" fontId="31" fillId="9" borderId="87" xfId="11" applyFont="1" applyFill="1" applyBorder="1" applyAlignment="1">
      <alignment horizontal="center" vertical="center" shrinkToFit="1"/>
    </xf>
    <xf numFmtId="0" fontId="31" fillId="9" borderId="88" xfId="11" applyFont="1" applyFill="1" applyBorder="1" applyAlignment="1">
      <alignment horizontal="center" vertical="center" shrinkToFit="1"/>
    </xf>
    <xf numFmtId="0" fontId="31" fillId="9" borderId="89" xfId="11" applyFont="1" applyFill="1" applyBorder="1" applyAlignment="1">
      <alignment horizontal="center" vertical="center" shrinkToFit="1"/>
    </xf>
    <xf numFmtId="0" fontId="31" fillId="0" borderId="1" xfId="11" applyFont="1" applyBorder="1" applyAlignment="1">
      <alignment horizontal="center" vertical="center" shrinkToFit="1"/>
    </xf>
    <xf numFmtId="0" fontId="31" fillId="0" borderId="2" xfId="11" applyFont="1" applyBorder="1" applyAlignment="1">
      <alignment horizontal="center" vertical="center" shrinkToFit="1"/>
    </xf>
    <xf numFmtId="0" fontId="31" fillId="7" borderId="1" xfId="11" applyFont="1" applyFill="1" applyBorder="1" applyAlignment="1">
      <alignment horizontal="center" vertical="center" shrinkToFit="1"/>
    </xf>
    <xf numFmtId="0" fontId="31" fillId="7" borderId="2" xfId="11" applyFont="1" applyFill="1" applyBorder="1" applyAlignment="1">
      <alignment horizontal="center" vertical="center" shrinkToFit="1"/>
    </xf>
    <xf numFmtId="0" fontId="31" fillId="7" borderId="58" xfId="11" applyFont="1" applyFill="1" applyBorder="1" applyAlignment="1">
      <alignment horizontal="center" vertical="center" wrapText="1" shrinkToFit="1"/>
    </xf>
    <xf numFmtId="0" fontId="31" fillId="7" borderId="2" xfId="11" applyFont="1" applyFill="1" applyBorder="1" applyAlignment="1">
      <alignment horizontal="center" vertical="center" wrapText="1" shrinkToFit="1"/>
    </xf>
    <xf numFmtId="0" fontId="31" fillId="7" borderId="1" xfId="11" applyFont="1" applyFill="1" applyBorder="1" applyAlignment="1">
      <alignment horizontal="center" vertical="center" wrapText="1" shrinkToFit="1"/>
    </xf>
    <xf numFmtId="0" fontId="31" fillId="2" borderId="68" xfId="11" applyFont="1" applyFill="1" applyBorder="1" applyAlignment="1">
      <alignment horizontal="center" vertical="center" shrinkToFit="1"/>
    </xf>
    <xf numFmtId="0" fontId="31" fillId="2" borderId="69" xfId="11" applyFont="1" applyFill="1" applyBorder="1" applyAlignment="1">
      <alignment horizontal="center" vertical="center" shrinkToFit="1"/>
    </xf>
    <xf numFmtId="0" fontId="31" fillId="2" borderId="78" xfId="11" applyFont="1" applyFill="1" applyBorder="1" applyAlignment="1">
      <alignment horizontal="center" vertical="center" shrinkToFit="1"/>
    </xf>
    <xf numFmtId="0" fontId="31" fillId="2" borderId="70" xfId="11" applyFont="1" applyFill="1" applyBorder="1" applyAlignment="1">
      <alignment horizontal="center" vertical="center"/>
    </xf>
    <xf numFmtId="0" fontId="31" fillId="2" borderId="53" xfId="11" applyFont="1" applyFill="1" applyBorder="1" applyAlignment="1">
      <alignment horizontal="center" vertical="center"/>
    </xf>
    <xf numFmtId="0" fontId="31" fillId="2" borderId="73" xfId="11" applyFont="1" applyFill="1" applyBorder="1" applyAlignment="1">
      <alignment horizontal="center" vertical="center"/>
    </xf>
    <xf numFmtId="176" fontId="31" fillId="2" borderId="51" xfId="0" applyNumberFormat="1" applyFont="1" applyFill="1" applyBorder="1" applyAlignment="1">
      <alignment horizontal="center" vertical="center" wrapText="1" shrinkToFit="1"/>
    </xf>
    <xf numFmtId="176" fontId="31" fillId="2" borderId="59" xfId="0" applyNumberFormat="1" applyFont="1" applyFill="1" applyBorder="1" applyAlignment="1">
      <alignment horizontal="center" vertical="center" wrapText="1" shrinkToFit="1"/>
    </xf>
    <xf numFmtId="176" fontId="31" fillId="2" borderId="54" xfId="0" applyNumberFormat="1" applyFont="1" applyFill="1" applyBorder="1" applyAlignment="1">
      <alignment horizontal="center" vertical="center" wrapText="1" shrinkToFit="1"/>
    </xf>
    <xf numFmtId="0" fontId="31" fillId="0" borderId="60" xfId="11" applyFont="1" applyBorder="1" applyAlignment="1">
      <alignment horizontal="center" vertical="center" shrinkToFit="1"/>
    </xf>
    <xf numFmtId="0" fontId="31" fillId="0" borderId="62" xfId="11" applyFont="1" applyBorder="1" applyAlignment="1">
      <alignment horizontal="center" vertical="center" shrinkToFit="1"/>
    </xf>
    <xf numFmtId="0" fontId="31" fillId="0" borderId="55" xfId="11" applyFont="1" applyBorder="1" applyAlignment="1">
      <alignment horizontal="center" vertical="center" shrinkToFit="1"/>
    </xf>
    <xf numFmtId="0" fontId="31" fillId="0" borderId="61" xfId="11" applyFont="1" applyBorder="1" applyAlignment="1">
      <alignment horizontal="center" vertical="top"/>
    </xf>
    <xf numFmtId="0" fontId="31" fillId="0" borderId="63" xfId="11" applyFont="1" applyBorder="1" applyAlignment="1">
      <alignment horizontal="center" vertical="top"/>
    </xf>
    <xf numFmtId="0" fontId="31" fillId="2" borderId="27" xfId="11" applyFont="1" applyFill="1" applyBorder="1" applyAlignment="1">
      <alignment horizontal="center" vertical="center" wrapText="1" shrinkToFit="1"/>
    </xf>
    <xf numFmtId="0" fontId="31" fillId="2" borderId="8" xfId="11" applyFont="1" applyFill="1" applyBorder="1" applyAlignment="1">
      <alignment horizontal="center" vertical="center" shrinkToFit="1"/>
    </xf>
    <xf numFmtId="0" fontId="31" fillId="2" borderId="28" xfId="11" applyFont="1" applyFill="1" applyBorder="1" applyAlignment="1">
      <alignment horizontal="center" vertical="center" shrinkToFit="1"/>
    </xf>
    <xf numFmtId="0" fontId="31" fillId="2" borderId="0" xfId="11" applyFont="1" applyFill="1" applyAlignment="1">
      <alignment horizontal="center" vertical="center" shrinkToFit="1"/>
    </xf>
    <xf numFmtId="0" fontId="31" fillId="2" borderId="26" xfId="11" applyFont="1" applyFill="1" applyBorder="1" applyAlignment="1">
      <alignment horizontal="center" vertical="center" shrinkToFit="1"/>
    </xf>
    <xf numFmtId="0" fontId="31" fillId="2" borderId="11" xfId="11" applyFont="1" applyFill="1" applyBorder="1" applyAlignment="1">
      <alignment horizontal="center" vertical="center" shrinkToFit="1"/>
    </xf>
    <xf numFmtId="0" fontId="31" fillId="2" borderId="28" xfId="11" applyFont="1" applyFill="1" applyBorder="1" applyAlignment="1">
      <alignment horizontal="center" vertical="center" wrapText="1" shrinkToFit="1"/>
    </xf>
    <xf numFmtId="176" fontId="31" fillId="2" borderId="81" xfId="0" applyNumberFormat="1" applyFont="1" applyFill="1" applyBorder="1" applyAlignment="1">
      <alignment horizontal="center" vertical="center" wrapText="1" shrinkToFit="1"/>
    </xf>
    <xf numFmtId="176" fontId="31" fillId="2" borderId="83" xfId="0" applyNumberFormat="1" applyFont="1" applyFill="1" applyBorder="1" applyAlignment="1">
      <alignment horizontal="center" vertical="center" wrapText="1" shrinkToFit="1"/>
    </xf>
    <xf numFmtId="176" fontId="31" fillId="2" borderId="80" xfId="0" applyNumberFormat="1" applyFont="1" applyFill="1" applyBorder="1" applyAlignment="1">
      <alignment horizontal="center" vertical="center" wrapText="1" shrinkToFit="1"/>
    </xf>
    <xf numFmtId="0" fontId="101" fillId="10" borderId="4" xfId="0" applyFont="1" applyFill="1" applyBorder="1" applyAlignment="1">
      <alignment horizontal="center" vertical="center"/>
    </xf>
    <xf numFmtId="0" fontId="101" fillId="10" borderId="85" xfId="0" applyFont="1" applyFill="1" applyBorder="1" applyAlignment="1">
      <alignment horizontal="center" vertical="center"/>
    </xf>
    <xf numFmtId="0" fontId="101" fillId="10" borderId="10" xfId="0" applyFont="1" applyFill="1" applyBorder="1" applyAlignment="1">
      <alignment horizontal="center" vertical="center"/>
    </xf>
    <xf numFmtId="0" fontId="43" fillId="0" borderId="24" xfId="0" applyFont="1" applyBorder="1" applyAlignment="1">
      <alignment horizontal="center" vertical="center"/>
    </xf>
    <xf numFmtId="0" fontId="38" fillId="2" borderId="27" xfId="11" applyFont="1" applyFill="1" applyBorder="1" applyAlignment="1">
      <alignment horizontal="center" vertical="center" wrapText="1" shrinkToFit="1"/>
    </xf>
    <xf numFmtId="0" fontId="38" fillId="2" borderId="8" xfId="11" applyFont="1" applyFill="1" applyBorder="1" applyAlignment="1">
      <alignment horizontal="center" vertical="center" shrinkToFit="1"/>
    </xf>
    <xf numFmtId="0" fontId="38" fillId="2" borderId="35" xfId="11" applyFont="1" applyFill="1" applyBorder="1" applyAlignment="1">
      <alignment horizontal="center" vertical="center" shrinkToFit="1"/>
    </xf>
    <xf numFmtId="0" fontId="38" fillId="2" borderId="28" xfId="11" applyFont="1" applyFill="1" applyBorder="1" applyAlignment="1">
      <alignment horizontal="center" vertical="center" shrinkToFit="1"/>
    </xf>
    <xf numFmtId="0" fontId="38" fillId="2" borderId="0" xfId="11" applyFont="1" applyFill="1" applyAlignment="1">
      <alignment horizontal="center" vertical="center" shrinkToFit="1"/>
    </xf>
    <xf numFmtId="0" fontId="38" fillId="2" borderId="36" xfId="11" applyFont="1" applyFill="1" applyBorder="1" applyAlignment="1">
      <alignment horizontal="center" vertical="center" shrinkToFit="1"/>
    </xf>
    <xf numFmtId="0" fontId="38" fillId="2" borderId="26" xfId="11" applyFont="1" applyFill="1" applyBorder="1" applyAlignment="1">
      <alignment horizontal="center" vertical="center" shrinkToFit="1"/>
    </xf>
    <xf numFmtId="0" fontId="38" fillId="2" borderId="11" xfId="11" applyFont="1" applyFill="1" applyBorder="1" applyAlignment="1">
      <alignment horizontal="center" vertical="center" shrinkToFit="1"/>
    </xf>
    <xf numFmtId="0" fontId="38" fillId="2" borderId="34" xfId="11" applyFont="1" applyFill="1" applyBorder="1" applyAlignment="1">
      <alignment horizontal="center" vertical="center" shrinkToFit="1"/>
    </xf>
    <xf numFmtId="0" fontId="31" fillId="2" borderId="27" xfId="11" applyFont="1" applyFill="1" applyBorder="1" applyAlignment="1">
      <alignment horizontal="center" vertical="center" shrinkToFit="1"/>
    </xf>
    <xf numFmtId="0" fontId="31" fillId="2" borderId="35" xfId="11" applyFont="1" applyFill="1" applyBorder="1" applyAlignment="1">
      <alignment horizontal="center" vertical="center" shrinkToFit="1"/>
    </xf>
    <xf numFmtId="0" fontId="31" fillId="2" borderId="36" xfId="11" applyFont="1" applyFill="1" applyBorder="1" applyAlignment="1">
      <alignment horizontal="center" vertical="center" shrinkToFit="1"/>
    </xf>
    <xf numFmtId="0" fontId="31" fillId="0" borderId="7" xfId="11" applyFont="1" applyBorder="1" applyAlignment="1">
      <alignment horizontal="center" vertical="center" wrapText="1" shrinkToFit="1"/>
    </xf>
    <xf numFmtId="0" fontId="31" fillId="0" borderId="9" xfId="11" applyFont="1" applyBorder="1" applyAlignment="1">
      <alignment horizontal="center" vertical="center" wrapText="1" shrinkToFit="1"/>
    </xf>
    <xf numFmtId="0" fontId="31" fillId="0" borderId="30" xfId="11" applyFont="1" applyBorder="1" applyAlignment="1">
      <alignment horizontal="center" vertical="center" wrapText="1" shrinkToFit="1"/>
    </xf>
    <xf numFmtId="0" fontId="31" fillId="0" borderId="13" xfId="11" applyFont="1" applyBorder="1" applyAlignment="1">
      <alignment horizontal="center" vertical="center" wrapText="1" shrinkToFit="1"/>
    </xf>
    <xf numFmtId="0" fontId="31" fillId="0" borderId="14" xfId="11" applyFont="1" applyBorder="1" applyAlignment="1">
      <alignment horizontal="center" vertical="center" wrapText="1" shrinkToFit="1"/>
    </xf>
    <xf numFmtId="0" fontId="31" fillId="0" borderId="12" xfId="11" applyFont="1" applyBorder="1" applyAlignment="1">
      <alignment horizontal="center" vertical="center" wrapText="1" shrinkToFit="1"/>
    </xf>
    <xf numFmtId="0" fontId="31" fillId="0" borderId="27" xfId="11" applyFont="1" applyBorder="1" applyAlignment="1">
      <alignment horizontal="center" vertical="center" wrapText="1" shrinkToFit="1"/>
    </xf>
    <xf numFmtId="0" fontId="31" fillId="0" borderId="28" xfId="11" applyFont="1" applyBorder="1" applyAlignment="1">
      <alignment horizontal="center" vertical="center" wrapText="1" shrinkToFit="1"/>
    </xf>
    <xf numFmtId="0" fontId="31" fillId="0" borderId="26" xfId="11" applyFont="1" applyBorder="1" applyAlignment="1">
      <alignment horizontal="center" vertical="center" wrapText="1" shrinkToFit="1"/>
    </xf>
    <xf numFmtId="0" fontId="34" fillId="5" borderId="57" xfId="11" applyFont="1" applyFill="1" applyBorder="1" applyAlignment="1">
      <alignment horizontal="center"/>
    </xf>
    <xf numFmtId="0" fontId="34" fillId="5" borderId="67" xfId="11" applyFont="1" applyFill="1" applyBorder="1" applyAlignment="1">
      <alignment horizontal="center"/>
    </xf>
    <xf numFmtId="0" fontId="37" fillId="2" borderId="27" xfId="11" applyFont="1" applyFill="1" applyBorder="1" applyAlignment="1">
      <alignment horizontal="center" vertical="center" wrapText="1" shrinkToFit="1"/>
    </xf>
    <xf numFmtId="0" fontId="37" fillId="2" borderId="8" xfId="11" applyFont="1" applyFill="1" applyBorder="1" applyAlignment="1">
      <alignment horizontal="center" vertical="center" shrinkToFit="1"/>
    </xf>
    <xf numFmtId="0" fontId="37" fillId="2" borderId="35" xfId="11" applyFont="1" applyFill="1" applyBorder="1" applyAlignment="1">
      <alignment horizontal="center" vertical="center" shrinkToFit="1"/>
    </xf>
    <xf numFmtId="0" fontId="37" fillId="2" borderId="28" xfId="11" applyFont="1" applyFill="1" applyBorder="1" applyAlignment="1">
      <alignment horizontal="center" vertical="center" shrinkToFit="1"/>
    </xf>
    <xf numFmtId="0" fontId="37" fillId="2" borderId="0" xfId="11" applyFont="1" applyFill="1" applyAlignment="1">
      <alignment horizontal="center" vertical="center" shrinkToFit="1"/>
    </xf>
    <xf numFmtId="0" fontId="37" fillId="2" borderId="36" xfId="11" applyFont="1" applyFill="1" applyBorder="1" applyAlignment="1">
      <alignment horizontal="center" vertical="center" shrinkToFit="1"/>
    </xf>
    <xf numFmtId="0" fontId="37" fillId="2" borderId="26" xfId="11" applyFont="1" applyFill="1" applyBorder="1" applyAlignment="1">
      <alignment horizontal="center" vertical="center" shrinkToFit="1"/>
    </xf>
    <xf numFmtId="0" fontId="37" fillId="2" borderId="11" xfId="11" applyFont="1" applyFill="1" applyBorder="1" applyAlignment="1">
      <alignment horizontal="center" vertical="center" shrinkToFit="1"/>
    </xf>
    <xf numFmtId="0" fontId="37" fillId="2" borderId="34" xfId="11" applyFont="1" applyFill="1" applyBorder="1" applyAlignment="1">
      <alignment horizontal="center" vertical="center" shrinkToFit="1"/>
    </xf>
    <xf numFmtId="0" fontId="37" fillId="2" borderId="28" xfId="11" applyFont="1" applyFill="1" applyBorder="1" applyAlignment="1">
      <alignment horizontal="center" vertical="center" wrapText="1" shrinkToFit="1"/>
    </xf>
    <xf numFmtId="0" fontId="35" fillId="2" borderId="26" xfId="11" applyFont="1" applyFill="1" applyBorder="1" applyAlignment="1">
      <alignment horizontal="center" vertical="center" shrinkToFit="1"/>
    </xf>
    <xf numFmtId="0" fontId="35" fillId="2" borderId="11" xfId="11" applyFont="1" applyFill="1" applyBorder="1" applyAlignment="1">
      <alignment horizontal="center" vertical="center" shrinkToFit="1"/>
    </xf>
    <xf numFmtId="0" fontId="35" fillId="2" borderId="34" xfId="11" applyFont="1" applyFill="1" applyBorder="1" applyAlignment="1">
      <alignment horizontal="center" vertical="center" shrinkToFit="1"/>
    </xf>
    <xf numFmtId="0" fontId="31" fillId="2" borderId="29" xfId="11" applyFont="1" applyFill="1" applyBorder="1" applyAlignment="1">
      <alignment horizontal="center" vertical="center" shrinkToFit="1"/>
    </xf>
    <xf numFmtId="0" fontId="31" fillId="2" borderId="37" xfId="11" applyFont="1" applyFill="1" applyBorder="1" applyAlignment="1">
      <alignment horizontal="center" vertical="center" shrinkToFit="1"/>
    </xf>
    <xf numFmtId="0" fontId="31" fillId="2" borderId="38" xfId="11" applyFont="1" applyFill="1" applyBorder="1" applyAlignment="1">
      <alignment horizontal="center" vertical="center" shrinkToFit="1"/>
    </xf>
    <xf numFmtId="0" fontId="31" fillId="0" borderId="76" xfId="11" applyFont="1" applyBorder="1" applyAlignment="1">
      <alignment horizontal="center" vertical="center" shrinkToFit="1"/>
    </xf>
    <xf numFmtId="0" fontId="31" fillId="0" borderId="77" xfId="11" applyFont="1" applyBorder="1" applyAlignment="1">
      <alignment horizontal="center" vertical="top"/>
    </xf>
    <xf numFmtId="0" fontId="31" fillId="0" borderId="31" xfId="11" applyFont="1" applyBorder="1" applyAlignment="1">
      <alignment horizontal="center" vertical="center" wrapText="1" shrinkToFit="1"/>
    </xf>
    <xf numFmtId="0" fontId="31" fillId="0" borderId="39" xfId="11" applyFont="1" applyBorder="1" applyAlignment="1">
      <alignment horizontal="center" vertical="center" wrapText="1" shrinkToFit="1"/>
    </xf>
    <xf numFmtId="0" fontId="43" fillId="0" borderId="4" xfId="0" applyFont="1" applyBorder="1" applyAlignment="1">
      <alignment horizontal="center" vertical="center"/>
    </xf>
    <xf numFmtId="0" fontId="43" fillId="0" borderId="85" xfId="0" applyFont="1" applyBorder="1" applyAlignment="1">
      <alignment horizontal="center" vertical="center"/>
    </xf>
    <xf numFmtId="0" fontId="43" fillId="0" borderId="10" xfId="0" applyFont="1" applyBorder="1" applyAlignment="1">
      <alignment horizontal="center" vertical="center"/>
    </xf>
    <xf numFmtId="0" fontId="25" fillId="4" borderId="0" xfId="0" applyFont="1" applyFill="1" applyAlignment="1">
      <alignment horizontal="center" vertical="center"/>
    </xf>
    <xf numFmtId="0" fontId="24" fillId="4" borderId="0" xfId="0" applyFont="1" applyFill="1" applyAlignment="1">
      <alignment horizontal="center" vertical="center"/>
    </xf>
    <xf numFmtId="0" fontId="17" fillId="4" borderId="0" xfId="0" applyFont="1" applyFill="1" applyAlignment="1">
      <alignment horizontal="center"/>
    </xf>
    <xf numFmtId="0" fontId="17" fillId="4" borderId="37" xfId="0" applyFont="1" applyFill="1" applyBorder="1" applyAlignment="1">
      <alignment horizontal="center"/>
    </xf>
    <xf numFmtId="0" fontId="15" fillId="4" borderId="25"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0" xfId="0" applyFont="1" applyFill="1" applyAlignment="1">
      <alignment horizontal="center" vertical="center"/>
    </xf>
    <xf numFmtId="0" fontId="15" fillId="4" borderId="36"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8"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2" xfId="0" applyFont="1" applyFill="1" applyBorder="1" applyAlignment="1">
      <alignment horizontal="center" vertical="center"/>
    </xf>
    <xf numFmtId="0" fontId="25" fillId="4" borderId="32" xfId="0" applyFont="1" applyFill="1" applyBorder="1" applyAlignment="1">
      <alignment horizontal="center" vertical="center"/>
    </xf>
    <xf numFmtId="0" fontId="19" fillId="4" borderId="0" xfId="0" applyFont="1" applyFill="1" applyAlignment="1">
      <alignment horizontal="center" vertical="center"/>
    </xf>
    <xf numFmtId="0" fontId="19" fillId="4" borderId="11" xfId="0" applyFont="1" applyFill="1" applyBorder="1" applyAlignment="1">
      <alignment horizontal="center" vertical="center"/>
    </xf>
    <xf numFmtId="0" fontId="21" fillId="4" borderId="8" xfId="0" applyFont="1" applyFill="1" applyBorder="1" applyAlignment="1">
      <alignment horizontal="center" vertical="top" wrapText="1"/>
    </xf>
    <xf numFmtId="0" fontId="21" fillId="4" borderId="0" xfId="0" applyFont="1" applyFill="1" applyAlignment="1">
      <alignment horizontal="center" vertical="top" wrapText="1"/>
    </xf>
    <xf numFmtId="0" fontId="26" fillId="2" borderId="25" xfId="0" applyFont="1" applyFill="1" applyBorder="1" applyAlignment="1">
      <alignment horizontal="center" vertical="center"/>
    </xf>
    <xf numFmtId="0" fontId="26" fillId="2" borderId="3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34" xfId="0" applyFont="1" applyFill="1" applyBorder="1" applyAlignment="1">
      <alignment horizontal="center" vertical="center"/>
    </xf>
    <xf numFmtId="0" fontId="21" fillId="4" borderId="0" xfId="0" applyFont="1" applyFill="1" applyAlignment="1">
      <alignment horizontal="center" vertical="top"/>
    </xf>
    <xf numFmtId="0" fontId="20" fillId="4" borderId="8" xfId="0" applyFont="1" applyFill="1" applyBorder="1" applyAlignment="1">
      <alignment horizontal="center" vertical="center"/>
    </xf>
    <xf numFmtId="0" fontId="20" fillId="4" borderId="0" xfId="0" applyFont="1" applyFill="1" applyAlignment="1">
      <alignment horizontal="center" vertical="center"/>
    </xf>
    <xf numFmtId="0" fontId="20" fillId="4" borderId="27" xfId="0" applyFont="1" applyFill="1" applyBorder="1" applyAlignment="1">
      <alignment horizontal="center" vertical="center" textRotation="255" wrapText="1"/>
    </xf>
    <xf numFmtId="0" fontId="20" fillId="4" borderId="8" xfId="0" applyFont="1" applyFill="1" applyBorder="1" applyAlignment="1">
      <alignment horizontal="center" vertical="center" textRotation="255" wrapText="1"/>
    </xf>
    <xf numFmtId="0" fontId="20" fillId="4" borderId="35" xfId="0" applyFont="1" applyFill="1" applyBorder="1" applyAlignment="1">
      <alignment horizontal="center" vertical="center" textRotation="255" wrapText="1"/>
    </xf>
    <xf numFmtId="0" fontId="20" fillId="4" borderId="28" xfId="0" applyFont="1" applyFill="1" applyBorder="1" applyAlignment="1">
      <alignment horizontal="center" vertical="center" textRotation="255" wrapText="1"/>
    </xf>
    <xf numFmtId="0" fontId="20" fillId="4" borderId="0" xfId="0" applyFont="1" applyFill="1" applyAlignment="1">
      <alignment horizontal="center" vertical="center" textRotation="255" wrapText="1"/>
    </xf>
    <xf numFmtId="0" fontId="20" fillId="4" borderId="36" xfId="0" applyFont="1" applyFill="1" applyBorder="1" applyAlignment="1">
      <alignment horizontal="center" vertical="center" textRotation="255" wrapText="1"/>
    </xf>
    <xf numFmtId="0" fontId="20" fillId="4" borderId="29" xfId="0" applyFont="1" applyFill="1" applyBorder="1" applyAlignment="1">
      <alignment horizontal="center" vertical="center" textRotation="255" wrapText="1"/>
    </xf>
    <xf numFmtId="0" fontId="20" fillId="4" borderId="37" xfId="0" applyFont="1" applyFill="1" applyBorder="1" applyAlignment="1">
      <alignment horizontal="center" vertical="center" textRotation="255" wrapText="1"/>
    </xf>
    <xf numFmtId="0" fontId="20" fillId="4" borderId="38" xfId="0" applyFont="1" applyFill="1" applyBorder="1" applyAlignment="1">
      <alignment horizontal="center" vertical="center" textRotation="255" wrapText="1"/>
    </xf>
    <xf numFmtId="0" fontId="20" fillId="4" borderId="27" xfId="0" applyFont="1" applyFill="1" applyBorder="1" applyAlignment="1">
      <alignment horizontal="center" vertical="center" textRotation="255"/>
    </xf>
    <xf numFmtId="0" fontId="20" fillId="4" borderId="8" xfId="0" applyFont="1" applyFill="1" applyBorder="1" applyAlignment="1">
      <alignment horizontal="center" vertical="center" textRotation="255"/>
    </xf>
    <xf numFmtId="0" fontId="20" fillId="4" borderId="35" xfId="0" applyFont="1" applyFill="1" applyBorder="1" applyAlignment="1">
      <alignment horizontal="center" vertical="center" textRotation="255"/>
    </xf>
    <xf numFmtId="0" fontId="20" fillId="4" borderId="28" xfId="0" applyFont="1" applyFill="1" applyBorder="1" applyAlignment="1">
      <alignment horizontal="center" vertical="center" textRotation="255"/>
    </xf>
    <xf numFmtId="0" fontId="20" fillId="4" borderId="0" xfId="0" applyFont="1" applyFill="1" applyAlignment="1">
      <alignment horizontal="center" vertical="center" textRotation="255"/>
    </xf>
    <xf numFmtId="0" fontId="20" fillId="4" borderId="36" xfId="0" applyFont="1" applyFill="1" applyBorder="1" applyAlignment="1">
      <alignment horizontal="center" vertical="center" textRotation="255"/>
    </xf>
    <xf numFmtId="0" fontId="20" fillId="4" borderId="29" xfId="0" applyFont="1" applyFill="1" applyBorder="1" applyAlignment="1">
      <alignment horizontal="center" vertical="center" textRotation="255"/>
    </xf>
    <xf numFmtId="0" fontId="20" fillId="4" borderId="37" xfId="0" applyFont="1" applyFill="1" applyBorder="1" applyAlignment="1">
      <alignment horizontal="center" vertical="center" textRotation="255"/>
    </xf>
    <xf numFmtId="0" fontId="20" fillId="4" borderId="38" xfId="0" applyFont="1" applyFill="1" applyBorder="1" applyAlignment="1">
      <alignment horizontal="center" vertical="center" textRotation="255"/>
    </xf>
    <xf numFmtId="0" fontId="19" fillId="4" borderId="11" xfId="0" applyFont="1" applyFill="1" applyBorder="1">
      <alignment vertical="center"/>
    </xf>
    <xf numFmtId="0" fontId="19" fillId="4" borderId="43" xfId="0" applyFont="1" applyFill="1" applyBorder="1" applyAlignment="1">
      <alignment horizontal="center" vertical="center"/>
    </xf>
    <xf numFmtId="0" fontId="23" fillId="4" borderId="0" xfId="0" applyFont="1" applyFill="1" applyAlignment="1">
      <alignment horizontal="center"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4" borderId="0" xfId="0" applyFont="1" applyFill="1" applyAlignment="1">
      <alignment horizontal="center" vertical="center"/>
    </xf>
    <xf numFmtId="0" fontId="17" fillId="4" borderId="37" xfId="0" applyFont="1" applyFill="1" applyBorder="1" applyAlignment="1">
      <alignment horizontal="center" vertical="center"/>
    </xf>
    <xf numFmtId="0" fontId="22" fillId="0" borderId="0" xfId="7" applyFont="1" applyAlignment="1">
      <alignment horizontal="center" vertical="center"/>
    </xf>
    <xf numFmtId="0" fontId="21" fillId="4" borderId="8"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0" xfId="0" applyFont="1" applyFill="1" applyAlignment="1">
      <alignment horizontal="center" vertical="center"/>
    </xf>
    <xf numFmtId="0" fontId="22" fillId="4" borderId="25"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34" xfId="0" applyFont="1" applyFill="1" applyBorder="1" applyAlignment="1">
      <alignment horizontal="center" vertical="center"/>
    </xf>
    <xf numFmtId="0" fontId="21" fillId="4" borderId="8" xfId="0" applyFont="1" applyFill="1" applyBorder="1" applyAlignment="1">
      <alignment horizontal="center" vertical="center"/>
    </xf>
    <xf numFmtId="0" fontId="52" fillId="0" borderId="27" xfId="0" applyFont="1" applyBorder="1" applyAlignment="1">
      <alignment horizontal="center" vertical="center" textRotation="255"/>
    </xf>
    <xf numFmtId="0" fontId="52" fillId="0" borderId="8" xfId="0" applyFont="1" applyBorder="1" applyAlignment="1">
      <alignment horizontal="center" vertical="center" textRotation="255"/>
    </xf>
    <xf numFmtId="0" fontId="52" fillId="0" borderId="35" xfId="0" applyFont="1" applyBorder="1" applyAlignment="1">
      <alignment horizontal="center" vertical="center" textRotation="255"/>
    </xf>
    <xf numFmtId="0" fontId="52" fillId="0" borderId="28" xfId="0" applyFont="1" applyBorder="1" applyAlignment="1">
      <alignment horizontal="center" vertical="center" textRotation="255"/>
    </xf>
    <xf numFmtId="0" fontId="52" fillId="0" borderId="0" xfId="0" applyFont="1" applyAlignment="1">
      <alignment horizontal="center" vertical="center" textRotation="255"/>
    </xf>
    <xf numFmtId="0" fontId="52" fillId="0" borderId="36" xfId="0" applyFont="1" applyBorder="1" applyAlignment="1">
      <alignment horizontal="center" vertical="center" textRotation="255"/>
    </xf>
    <xf numFmtId="0" fontId="52" fillId="0" borderId="29" xfId="0" applyFont="1" applyBorder="1" applyAlignment="1">
      <alignment horizontal="center" vertical="center" textRotation="255"/>
    </xf>
    <xf numFmtId="0" fontId="52" fillId="0" borderId="37" xfId="0" applyFont="1" applyBorder="1" applyAlignment="1">
      <alignment horizontal="center" vertical="center" textRotation="255"/>
    </xf>
    <xf numFmtId="0" fontId="52" fillId="0" borderId="38" xfId="0" applyFont="1" applyBorder="1" applyAlignment="1">
      <alignment horizontal="center" vertical="center" textRotation="255"/>
    </xf>
    <xf numFmtId="0" fontId="18" fillId="0" borderId="0" xfId="0" applyFont="1" applyAlignment="1">
      <alignment horizontal="center" vertical="center"/>
    </xf>
    <xf numFmtId="0" fontId="28" fillId="4" borderId="30" xfId="0" applyFont="1" applyFill="1" applyBorder="1" applyAlignment="1">
      <alignment horizontal="center" vertical="center"/>
    </xf>
    <xf numFmtId="0" fontId="28" fillId="4" borderId="0" xfId="0" applyFont="1" applyFill="1" applyAlignment="1">
      <alignment horizontal="center" vertical="center"/>
    </xf>
    <xf numFmtId="0" fontId="28" fillId="4" borderId="13" xfId="0" applyFont="1" applyFill="1" applyBorder="1" applyAlignment="1">
      <alignment horizontal="center" vertical="center"/>
    </xf>
    <xf numFmtId="0" fontId="63" fillId="4" borderId="7" xfId="0" applyFont="1" applyFill="1" applyBorder="1" applyAlignment="1">
      <alignment horizontal="center" vertical="center"/>
    </xf>
    <xf numFmtId="0" fontId="63" fillId="4" borderId="8" xfId="0" applyFont="1" applyFill="1" applyBorder="1" applyAlignment="1">
      <alignment horizontal="center" vertical="center"/>
    </xf>
    <xf numFmtId="0" fontId="63" fillId="4" borderId="99" xfId="0" applyFont="1" applyFill="1" applyBorder="1" applyAlignment="1">
      <alignment horizontal="center" vertical="center"/>
    </xf>
    <xf numFmtId="0" fontId="63" fillId="4" borderId="30" xfId="0" applyFont="1" applyFill="1" applyBorder="1" applyAlignment="1">
      <alignment horizontal="center" vertical="center"/>
    </xf>
    <xf numFmtId="0" fontId="63" fillId="4" borderId="0" xfId="0" applyFont="1" applyFill="1" applyAlignment="1">
      <alignment horizontal="center" vertical="center"/>
    </xf>
    <xf numFmtId="0" fontId="63" fillId="4" borderId="100" xfId="0" applyFont="1" applyFill="1" applyBorder="1" applyAlignment="1">
      <alignment horizontal="center" vertical="center"/>
    </xf>
    <xf numFmtId="0" fontId="28" fillId="4" borderId="100" xfId="0" applyFont="1" applyFill="1" applyBorder="1" applyAlignment="1">
      <alignment horizontal="center" vertical="center"/>
    </xf>
    <xf numFmtId="0" fontId="63" fillId="4" borderId="9" xfId="0" applyFont="1" applyFill="1" applyBorder="1" applyAlignment="1">
      <alignment horizontal="center" vertical="center"/>
    </xf>
    <xf numFmtId="0" fontId="63" fillId="4" borderId="13" xfId="0" applyFont="1" applyFill="1" applyBorder="1" applyAlignment="1">
      <alignment horizontal="center" vertical="center"/>
    </xf>
    <xf numFmtId="0" fontId="104" fillId="0" borderId="25" xfId="0" applyFont="1" applyBorder="1" applyAlignment="1">
      <alignment horizontal="center" vertical="center"/>
    </xf>
    <xf numFmtId="0" fontId="104" fillId="0" borderId="32" xfId="0" applyFont="1" applyBorder="1" applyAlignment="1">
      <alignment horizontal="center" vertical="center"/>
    </xf>
    <xf numFmtId="0" fontId="104" fillId="0" borderId="33" xfId="0" applyFont="1" applyBorder="1" applyAlignment="1">
      <alignment horizontal="center" vertical="center"/>
    </xf>
    <xf numFmtId="0" fontId="104" fillId="0" borderId="28" xfId="0" applyFont="1" applyBorder="1" applyAlignment="1">
      <alignment horizontal="center" vertical="center"/>
    </xf>
    <xf numFmtId="0" fontId="104" fillId="0" borderId="0" xfId="0" applyFont="1" applyAlignment="1">
      <alignment horizontal="center" vertical="center"/>
    </xf>
    <xf numFmtId="0" fontId="104" fillId="0" borderId="36" xfId="0" applyFont="1" applyBorder="1" applyAlignment="1">
      <alignment horizontal="center" vertical="center"/>
    </xf>
    <xf numFmtId="0" fontId="104" fillId="0" borderId="29" xfId="0" applyFont="1" applyBorder="1" applyAlignment="1">
      <alignment horizontal="center" vertical="center"/>
    </xf>
    <xf numFmtId="0" fontId="104" fillId="0" borderId="37" xfId="0" applyFont="1" applyBorder="1" applyAlignment="1">
      <alignment horizontal="center" vertical="center"/>
    </xf>
    <xf numFmtId="0" fontId="104" fillId="0" borderId="38" xfId="0" applyFont="1" applyBorder="1" applyAlignment="1">
      <alignment horizontal="center" vertical="center"/>
    </xf>
    <xf numFmtId="0" fontId="23" fillId="4" borderId="8" xfId="0" applyFont="1" applyFill="1" applyBorder="1" applyAlignment="1">
      <alignment horizontal="center" vertical="center" wrapText="1"/>
    </xf>
    <xf numFmtId="0" fontId="12" fillId="2" borderId="3" xfId="7" applyFont="1" applyFill="1" applyBorder="1" applyAlignment="1">
      <alignment horizontal="center" vertical="center"/>
    </xf>
    <xf numFmtId="0" fontId="12" fillId="2" borderId="2" xfId="7" applyFont="1" applyFill="1" applyBorder="1" applyAlignment="1">
      <alignment horizontal="center" vertical="center"/>
    </xf>
    <xf numFmtId="0" fontId="10" fillId="0" borderId="15" xfId="7" applyFont="1" applyBorder="1" applyAlignment="1">
      <alignment horizontal="center" vertical="center" wrapText="1"/>
    </xf>
    <xf numFmtId="0" fontId="10" fillId="0" borderId="16" xfId="7" applyFont="1" applyBorder="1" applyAlignment="1">
      <alignment horizontal="center" vertical="center" wrapText="1"/>
    </xf>
    <xf numFmtId="0" fontId="10" fillId="0" borderId="21" xfId="7" applyFont="1" applyBorder="1" applyAlignment="1">
      <alignment horizontal="center" vertical="center" wrapText="1"/>
    </xf>
    <xf numFmtId="0" fontId="10" fillId="0" borderId="17" xfId="7" applyFont="1" applyBorder="1" applyAlignment="1">
      <alignment horizontal="center" vertical="center" wrapText="1"/>
    </xf>
    <xf numFmtId="0" fontId="10" fillId="0" borderId="18" xfId="7" applyFont="1" applyBorder="1" applyAlignment="1">
      <alignment horizontal="center" vertical="center" wrapText="1"/>
    </xf>
    <xf numFmtId="0" fontId="10" fillId="0" borderId="22" xfId="7" applyFont="1" applyBorder="1" applyAlignment="1">
      <alignment horizontal="center" vertical="center" wrapText="1"/>
    </xf>
    <xf numFmtId="0" fontId="10" fillId="0" borderId="19"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23" xfId="7" applyFont="1" applyBorder="1" applyAlignment="1">
      <alignment horizontal="center" vertical="center" wrapText="1"/>
    </xf>
    <xf numFmtId="0" fontId="12" fillId="0" borderId="1" xfId="7"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78" fillId="7" borderId="111" xfId="17" applyFont="1" applyFill="1" applyBorder="1" applyAlignment="1">
      <alignment horizontal="center" vertical="center" wrapText="1" shrinkToFit="1"/>
    </xf>
    <xf numFmtId="0" fontId="78" fillId="7" borderId="112" xfId="17" applyFont="1" applyFill="1" applyBorder="1" applyAlignment="1">
      <alignment horizontal="center" vertical="center" wrapText="1" shrinkToFit="1"/>
    </xf>
    <xf numFmtId="0" fontId="78" fillId="7" borderId="113" xfId="17" applyFont="1" applyFill="1" applyBorder="1" applyAlignment="1">
      <alignment horizontal="center" vertical="center" wrapText="1" shrinkToFit="1"/>
    </xf>
    <xf numFmtId="0" fontId="78" fillId="7" borderId="41" xfId="17" applyFont="1" applyFill="1" applyBorder="1" applyAlignment="1">
      <alignment horizontal="center" vertical="center" wrapText="1" shrinkToFit="1"/>
    </xf>
    <xf numFmtId="0" fontId="78" fillId="7" borderId="0" xfId="17" applyFont="1" applyFill="1" applyAlignment="1">
      <alignment horizontal="center" vertical="center" wrapText="1" shrinkToFit="1"/>
    </xf>
    <xf numFmtId="0" fontId="78" fillId="7" borderId="100" xfId="17" applyFont="1" applyFill="1" applyBorder="1" applyAlignment="1">
      <alignment horizontal="center" vertical="center" wrapText="1" shrinkToFit="1"/>
    </xf>
    <xf numFmtId="0" fontId="78" fillId="7" borderId="42" xfId="17" applyFont="1" applyFill="1" applyBorder="1" applyAlignment="1">
      <alignment horizontal="center" vertical="center" wrapText="1" shrinkToFit="1"/>
    </xf>
    <xf numFmtId="0" fontId="78" fillId="7" borderId="43" xfId="17" applyFont="1" applyFill="1" applyBorder="1" applyAlignment="1">
      <alignment horizontal="center" vertical="center" wrapText="1" shrinkToFit="1"/>
    </xf>
    <xf numFmtId="0" fontId="78" fillId="7" borderId="116" xfId="17" applyFont="1" applyFill="1" applyBorder="1" applyAlignment="1">
      <alignment horizontal="center" vertical="center" wrapText="1" shrinkToFit="1"/>
    </xf>
    <xf numFmtId="0" fontId="78" fillId="0" borderId="111" xfId="17" applyFont="1" applyBorder="1" applyAlignment="1">
      <alignment horizontal="center" vertical="center" wrapText="1" shrinkToFit="1"/>
    </xf>
    <xf numFmtId="0" fontId="78" fillId="0" borderId="112" xfId="17" applyFont="1" applyBorder="1" applyAlignment="1">
      <alignment horizontal="center" vertical="center" wrapText="1" shrinkToFit="1"/>
    </xf>
    <xf numFmtId="0" fontId="78" fillId="0" borderId="113" xfId="17" applyFont="1" applyBorder="1" applyAlignment="1">
      <alignment horizontal="center" vertical="center" wrapText="1" shrinkToFit="1"/>
    </xf>
    <xf numFmtId="0" fontId="78" fillId="0" borderId="41" xfId="17" applyFont="1" applyBorder="1" applyAlignment="1">
      <alignment horizontal="center" vertical="center" wrapText="1" shrinkToFit="1"/>
    </xf>
    <xf numFmtId="0" fontId="78" fillId="0" borderId="0" xfId="17" applyFont="1" applyAlignment="1">
      <alignment horizontal="center" vertical="center" wrapText="1" shrinkToFit="1"/>
    </xf>
    <xf numFmtId="0" fontId="78" fillId="0" borderId="100" xfId="17" applyFont="1" applyBorder="1" applyAlignment="1">
      <alignment horizontal="center" vertical="center" wrapText="1" shrinkToFit="1"/>
    </xf>
    <xf numFmtId="0" fontId="78" fillId="0" borderId="42" xfId="17" applyFont="1" applyBorder="1" applyAlignment="1">
      <alignment horizontal="center" vertical="center" wrapText="1" shrinkToFit="1"/>
    </xf>
    <xf numFmtId="0" fontId="78" fillId="0" borderId="43" xfId="17" applyFont="1" applyBorder="1" applyAlignment="1">
      <alignment horizontal="center" vertical="center" wrapText="1" shrinkToFit="1"/>
    </xf>
    <xf numFmtId="0" fontId="78" fillId="0" borderId="116" xfId="17" applyFont="1" applyBorder="1" applyAlignment="1">
      <alignment horizontal="center" vertical="center" wrapText="1" shrinkToFit="1"/>
    </xf>
    <xf numFmtId="0" fontId="78" fillId="7" borderId="112" xfId="17" applyFont="1" applyFill="1" applyBorder="1" applyAlignment="1">
      <alignment horizontal="center" vertical="center" shrinkToFit="1"/>
    </xf>
    <xf numFmtId="0" fontId="78" fillId="7" borderId="113" xfId="17" applyFont="1" applyFill="1" applyBorder="1" applyAlignment="1">
      <alignment horizontal="center" vertical="center" shrinkToFit="1"/>
    </xf>
    <xf numFmtId="0" fontId="78" fillId="7" borderId="41" xfId="17" applyFont="1" applyFill="1" applyBorder="1" applyAlignment="1">
      <alignment horizontal="center" vertical="center" shrinkToFit="1"/>
    </xf>
    <xf numFmtId="0" fontId="78" fillId="7" borderId="0" xfId="17" applyFont="1" applyFill="1" applyAlignment="1">
      <alignment horizontal="center" vertical="center" shrinkToFit="1"/>
    </xf>
    <xf numFmtId="0" fontId="78" fillId="7" borderId="100" xfId="17" applyFont="1" applyFill="1" applyBorder="1" applyAlignment="1">
      <alignment horizontal="center" vertical="center" shrinkToFit="1"/>
    </xf>
    <xf numFmtId="0" fontId="78" fillId="7" borderId="42" xfId="17" applyFont="1" applyFill="1" applyBorder="1" applyAlignment="1">
      <alignment horizontal="center" vertical="center" shrinkToFit="1"/>
    </xf>
    <xf numFmtId="0" fontId="78" fillId="7" borderId="43" xfId="17" applyFont="1" applyFill="1" applyBorder="1" applyAlignment="1">
      <alignment horizontal="center" vertical="center" shrinkToFit="1"/>
    </xf>
    <xf numFmtId="0" fontId="78" fillId="7" borderId="116" xfId="17" applyFont="1" applyFill="1" applyBorder="1" applyAlignment="1">
      <alignment horizontal="center" vertical="center" shrinkToFit="1"/>
    </xf>
    <xf numFmtId="0" fontId="78" fillId="7" borderId="7" xfId="17" applyFont="1" applyFill="1" applyBorder="1" applyAlignment="1">
      <alignment horizontal="center" vertical="center" wrapText="1"/>
    </xf>
    <xf numFmtId="0" fontId="78" fillId="7" borderId="8" xfId="17" applyFont="1" applyFill="1" applyBorder="1" applyAlignment="1">
      <alignment horizontal="center" vertical="center"/>
    </xf>
    <xf numFmtId="0" fontId="78" fillId="7" borderId="9" xfId="17" applyFont="1" applyFill="1" applyBorder="1" applyAlignment="1">
      <alignment horizontal="center" vertical="center"/>
    </xf>
    <xf numFmtId="0" fontId="78" fillId="7" borderId="30" xfId="17" applyFont="1" applyFill="1" applyBorder="1" applyAlignment="1">
      <alignment horizontal="center" vertical="center"/>
    </xf>
    <xf numFmtId="0" fontId="78" fillId="7" borderId="0" xfId="17" applyFont="1" applyFill="1" applyAlignment="1">
      <alignment horizontal="center" vertical="center"/>
    </xf>
    <xf numFmtId="0" fontId="78" fillId="7" borderId="13" xfId="17" applyFont="1" applyFill="1" applyBorder="1" applyAlignment="1">
      <alignment horizontal="center" vertical="center"/>
    </xf>
    <xf numFmtId="0" fontId="78" fillId="7" borderId="14" xfId="17" applyFont="1" applyFill="1" applyBorder="1" applyAlignment="1">
      <alignment horizontal="center" vertical="center"/>
    </xf>
    <xf numFmtId="0" fontId="78" fillId="7" borderId="11" xfId="17" applyFont="1" applyFill="1" applyBorder="1" applyAlignment="1">
      <alignment horizontal="center" vertical="center"/>
    </xf>
    <xf numFmtId="0" fontId="78" fillId="7" borderId="12" xfId="17" applyFont="1" applyFill="1" applyBorder="1" applyAlignment="1">
      <alignment horizontal="center" vertical="center"/>
    </xf>
    <xf numFmtId="0" fontId="127" fillId="2" borderId="111" xfId="17" applyFont="1" applyFill="1" applyBorder="1" applyAlignment="1">
      <alignment horizontal="center" vertical="center" textRotation="255"/>
    </xf>
    <xf numFmtId="0" fontId="127" fillId="2" borderId="112" xfId="17" applyFont="1" applyFill="1" applyBorder="1" applyAlignment="1">
      <alignment horizontal="center" vertical="center" textRotation="255"/>
    </xf>
    <xf numFmtId="0" fontId="127" fillId="2" borderId="113" xfId="17" applyFont="1" applyFill="1" applyBorder="1" applyAlignment="1">
      <alignment horizontal="center" vertical="center" textRotation="255"/>
    </xf>
    <xf numFmtId="0" fontId="127" fillId="2" borderId="41" xfId="17" applyFont="1" applyFill="1" applyBorder="1" applyAlignment="1">
      <alignment horizontal="center" vertical="center" textRotation="255"/>
    </xf>
    <xf numFmtId="0" fontId="127" fillId="2" borderId="0" xfId="17" applyFont="1" applyFill="1" applyAlignment="1">
      <alignment horizontal="center" vertical="center" textRotation="255"/>
    </xf>
    <xf numFmtId="0" fontId="127" fillId="2" borderId="100" xfId="17" applyFont="1" applyFill="1" applyBorder="1" applyAlignment="1">
      <alignment horizontal="center" vertical="center" textRotation="255"/>
    </xf>
    <xf numFmtId="0" fontId="127" fillId="2" borderId="42" xfId="17" applyFont="1" applyFill="1" applyBorder="1" applyAlignment="1">
      <alignment horizontal="center" vertical="center" textRotation="255"/>
    </xf>
    <xf numFmtId="0" fontId="127" fillId="2" borderId="43" xfId="17" applyFont="1" applyFill="1" applyBorder="1" applyAlignment="1">
      <alignment horizontal="center" vertical="center" textRotation="255"/>
    </xf>
    <xf numFmtId="0" fontId="127" fillId="2" borderId="116" xfId="17" applyFont="1" applyFill="1" applyBorder="1" applyAlignment="1">
      <alignment horizontal="center" vertical="center" textRotation="255"/>
    </xf>
    <xf numFmtId="0" fontId="78" fillId="7" borderId="111" xfId="17" applyFont="1" applyFill="1" applyBorder="1" applyAlignment="1">
      <alignment horizontal="center" vertical="center" shrinkToFit="1"/>
    </xf>
    <xf numFmtId="0" fontId="126" fillId="0" borderId="85" xfId="17" applyFont="1" applyBorder="1" applyAlignment="1">
      <alignment horizontal="center" vertical="center"/>
    </xf>
    <xf numFmtId="0" fontId="127" fillId="0" borderId="111" xfId="17" applyFont="1" applyBorder="1" applyAlignment="1">
      <alignment horizontal="center" vertical="center"/>
    </xf>
    <xf numFmtId="0" fontId="127" fillId="0" borderId="112" xfId="17" applyFont="1" applyBorder="1" applyAlignment="1">
      <alignment horizontal="center" vertical="center"/>
    </xf>
    <xf numFmtId="0" fontId="127" fillId="0" borderId="113" xfId="17" applyFont="1" applyBorder="1" applyAlignment="1">
      <alignment horizontal="center" vertical="center"/>
    </xf>
    <xf numFmtId="0" fontId="127" fillId="0" borderId="41" xfId="17" applyFont="1" applyBorder="1" applyAlignment="1">
      <alignment horizontal="center" vertical="center"/>
    </xf>
    <xf numFmtId="0" fontId="127" fillId="0" borderId="0" xfId="17" applyFont="1" applyAlignment="1">
      <alignment horizontal="center" vertical="center"/>
    </xf>
    <xf numFmtId="0" fontId="127" fillId="0" borderId="100" xfId="17" applyFont="1" applyBorder="1" applyAlignment="1">
      <alignment horizontal="center" vertical="center"/>
    </xf>
    <xf numFmtId="0" fontId="127" fillId="0" borderId="42" xfId="17" applyFont="1" applyBorder="1" applyAlignment="1">
      <alignment horizontal="center" vertical="center"/>
    </xf>
    <xf numFmtId="0" fontId="127" fillId="0" borderId="43" xfId="17" applyFont="1" applyBorder="1" applyAlignment="1">
      <alignment horizontal="center" vertical="center"/>
    </xf>
    <xf numFmtId="0" fontId="127" fillId="0" borderId="116" xfId="17" applyFont="1" applyBorder="1" applyAlignment="1">
      <alignment horizontal="center" vertical="center"/>
    </xf>
    <xf numFmtId="0" fontId="128" fillId="0" borderId="111" xfId="17" applyFont="1" applyBorder="1" applyAlignment="1">
      <alignment horizontal="center" vertical="center"/>
    </xf>
    <xf numFmtId="0" fontId="128" fillId="0" borderId="112" xfId="17" applyFont="1" applyBorder="1" applyAlignment="1">
      <alignment horizontal="center" vertical="center"/>
    </xf>
    <xf numFmtId="0" fontId="128" fillId="0" borderId="113" xfId="17" applyFont="1" applyBorder="1" applyAlignment="1">
      <alignment horizontal="center" vertical="center"/>
    </xf>
    <xf numFmtId="0" fontId="128" fillId="0" borderId="41" xfId="17" applyFont="1" applyBorder="1" applyAlignment="1">
      <alignment horizontal="center" vertical="center"/>
    </xf>
    <xf numFmtId="0" fontId="128" fillId="0" borderId="0" xfId="17" applyFont="1" applyAlignment="1">
      <alignment horizontal="center" vertical="center"/>
    </xf>
    <xf numFmtId="0" fontId="128" fillId="0" borderId="100" xfId="17" applyFont="1" applyBorder="1" applyAlignment="1">
      <alignment horizontal="center" vertical="center"/>
    </xf>
    <xf numFmtId="0" fontId="128" fillId="0" borderId="42" xfId="17" applyFont="1" applyBorder="1" applyAlignment="1">
      <alignment horizontal="center" vertical="center"/>
    </xf>
    <xf numFmtId="0" fontId="128" fillId="0" borderId="43" xfId="17" applyFont="1" applyBorder="1" applyAlignment="1">
      <alignment horizontal="center" vertical="center"/>
    </xf>
    <xf numFmtId="0" fontId="128" fillId="0" borderId="116" xfId="17" applyFont="1" applyBorder="1" applyAlignment="1">
      <alignment horizontal="center" vertical="center"/>
    </xf>
    <xf numFmtId="0" fontId="126" fillId="0" borderId="4" xfId="17" applyFont="1" applyBorder="1" applyAlignment="1">
      <alignment horizontal="center" vertical="center"/>
    </xf>
    <xf numFmtId="0" fontId="126" fillId="0" borderId="10" xfId="17" applyFont="1" applyBorder="1" applyAlignment="1">
      <alignment horizontal="center" vertical="center"/>
    </xf>
    <xf numFmtId="0" fontId="78" fillId="7" borderId="111" xfId="17" applyFont="1" applyFill="1" applyBorder="1" applyAlignment="1">
      <alignment horizontal="center" vertical="center"/>
    </xf>
    <xf numFmtId="0" fontId="78" fillId="7" borderId="112" xfId="17" applyFont="1" applyFill="1" applyBorder="1" applyAlignment="1">
      <alignment horizontal="center" vertical="center"/>
    </xf>
    <xf numFmtId="0" fontId="78" fillId="7" borderId="113" xfId="17" applyFont="1" applyFill="1" applyBorder="1" applyAlignment="1">
      <alignment horizontal="center" vertical="center"/>
    </xf>
    <xf numFmtId="0" fontId="78" fillId="7" borderId="41" xfId="17" applyFont="1" applyFill="1" applyBorder="1" applyAlignment="1">
      <alignment horizontal="center" vertical="center"/>
    </xf>
    <xf numFmtId="0" fontId="78" fillId="7" borderId="100" xfId="17" applyFont="1" applyFill="1" applyBorder="1" applyAlignment="1">
      <alignment horizontal="center" vertical="center"/>
    </xf>
    <xf numFmtId="0" fontId="78" fillId="7" borderId="42" xfId="17" applyFont="1" applyFill="1" applyBorder="1" applyAlignment="1">
      <alignment horizontal="center" vertical="center"/>
    </xf>
    <xf numFmtId="0" fontId="78" fillId="7" borderId="43" xfId="17" applyFont="1" applyFill="1" applyBorder="1" applyAlignment="1">
      <alignment horizontal="center" vertical="center"/>
    </xf>
    <xf numFmtId="0" fontId="78" fillId="7" borderId="116" xfId="17" applyFont="1" applyFill="1" applyBorder="1" applyAlignment="1">
      <alignment horizontal="center" vertical="center"/>
    </xf>
    <xf numFmtId="0" fontId="134" fillId="0" borderId="0" xfId="17" applyFont="1" applyAlignment="1">
      <alignment horizontal="center" vertical="center"/>
    </xf>
    <xf numFmtId="0" fontId="125" fillId="0" borderId="111" xfId="17" applyBorder="1" applyAlignment="1">
      <alignment horizontal="center" vertical="center"/>
    </xf>
    <xf numFmtId="0" fontId="125" fillId="0" borderId="112" xfId="17" applyBorder="1" applyAlignment="1">
      <alignment horizontal="center" vertical="center"/>
    </xf>
    <xf numFmtId="0" fontId="125" fillId="0" borderId="113" xfId="17" applyBorder="1" applyAlignment="1">
      <alignment horizontal="center" vertical="center"/>
    </xf>
    <xf numFmtId="0" fontId="125" fillId="0" borderId="41" xfId="17" applyBorder="1" applyAlignment="1">
      <alignment horizontal="center" vertical="center"/>
    </xf>
    <xf numFmtId="0" fontId="125" fillId="0" borderId="0" xfId="17" applyAlignment="1">
      <alignment horizontal="center" vertical="center"/>
    </xf>
    <xf numFmtId="0" fontId="125" fillId="0" borderId="100" xfId="17" applyBorder="1" applyAlignment="1">
      <alignment horizontal="center" vertical="center"/>
    </xf>
    <xf numFmtId="0" fontId="125" fillId="0" borderId="42" xfId="17" applyBorder="1" applyAlignment="1">
      <alignment horizontal="center" vertical="center"/>
    </xf>
    <xf numFmtId="0" fontId="125" fillId="0" borderId="43" xfId="17" applyBorder="1" applyAlignment="1">
      <alignment horizontal="center" vertical="center"/>
    </xf>
    <xf numFmtId="0" fontId="125" fillId="0" borderId="116" xfId="17" applyBorder="1" applyAlignment="1">
      <alignment horizontal="center" vertical="center"/>
    </xf>
    <xf numFmtId="0" fontId="129" fillId="0" borderId="111" xfId="17" applyFont="1" applyBorder="1" applyAlignment="1">
      <alignment horizontal="center" vertical="center" textRotation="255"/>
    </xf>
    <xf numFmtId="0" fontId="129" fillId="0" borderId="113" xfId="17" applyFont="1" applyBorder="1" applyAlignment="1">
      <alignment horizontal="center" vertical="center" textRotation="255"/>
    </xf>
    <xf numFmtId="0" fontId="129" fillId="0" borderId="41" xfId="17" applyFont="1" applyBorder="1" applyAlignment="1">
      <alignment horizontal="center" vertical="center" textRotation="255"/>
    </xf>
    <xf numFmtId="0" fontId="129" fillId="0" borderId="100" xfId="17" applyFont="1" applyBorder="1" applyAlignment="1">
      <alignment horizontal="center" vertical="center" textRotation="255"/>
    </xf>
    <xf numFmtId="0" fontId="129" fillId="0" borderId="42" xfId="17" applyFont="1" applyBorder="1" applyAlignment="1">
      <alignment horizontal="center" vertical="center" textRotation="255"/>
    </xf>
    <xf numFmtId="0" fontId="129" fillId="0" borderId="116" xfId="17" applyFont="1" applyBorder="1" applyAlignment="1">
      <alignment horizontal="center" vertical="center" textRotation="255"/>
    </xf>
    <xf numFmtId="0" fontId="127" fillId="2" borderId="111" xfId="17" applyFont="1" applyFill="1" applyBorder="1" applyAlignment="1">
      <alignment horizontal="center" vertical="center"/>
    </xf>
    <xf numFmtId="0" fontId="127" fillId="2" borderId="112" xfId="17" applyFont="1" applyFill="1" applyBorder="1" applyAlignment="1">
      <alignment horizontal="center" vertical="center"/>
    </xf>
    <xf numFmtId="0" fontId="127" fillId="2" borderId="113" xfId="17" applyFont="1" applyFill="1" applyBorder="1" applyAlignment="1">
      <alignment horizontal="center" vertical="center"/>
    </xf>
    <xf numFmtId="0" fontId="127" fillId="2" borderId="42" xfId="17" applyFont="1" applyFill="1" applyBorder="1" applyAlignment="1">
      <alignment horizontal="center" vertical="center"/>
    </xf>
    <xf numFmtId="0" fontId="127" fillId="2" borderId="43" xfId="17" applyFont="1" applyFill="1" applyBorder="1" applyAlignment="1">
      <alignment horizontal="center" vertical="center"/>
    </xf>
    <xf numFmtId="0" fontId="127" fillId="2" borderId="116" xfId="17" applyFont="1" applyFill="1" applyBorder="1" applyAlignment="1">
      <alignment horizontal="center" vertical="center"/>
    </xf>
    <xf numFmtId="0" fontId="127" fillId="0" borderId="7" xfId="17" applyFont="1" applyBorder="1" applyAlignment="1">
      <alignment horizontal="center" vertical="center" textRotation="255"/>
    </xf>
    <xf numFmtId="0" fontId="127" fillId="0" borderId="9" xfId="17" applyFont="1" applyBorder="1" applyAlignment="1">
      <alignment horizontal="center" vertical="center" textRotation="255"/>
    </xf>
    <xf numFmtId="0" fontId="127" fillId="0" borderId="30" xfId="17" applyFont="1" applyBorder="1" applyAlignment="1">
      <alignment horizontal="center" vertical="center" textRotation="255"/>
    </xf>
    <xf numFmtId="0" fontId="127" fillId="0" borderId="13" xfId="17" applyFont="1" applyBorder="1" applyAlignment="1">
      <alignment horizontal="center" vertical="center" textRotation="255"/>
    </xf>
    <xf numFmtId="0" fontId="127" fillId="0" borderId="14" xfId="17" applyFont="1" applyBorder="1" applyAlignment="1">
      <alignment horizontal="center" vertical="center" textRotation="255"/>
    </xf>
    <xf numFmtId="0" fontId="127" fillId="0" borderId="12" xfId="17" applyFont="1" applyBorder="1" applyAlignment="1">
      <alignment horizontal="center" vertical="center" textRotation="255"/>
    </xf>
    <xf numFmtId="0" fontId="127" fillId="2" borderId="0" xfId="17" applyFont="1" applyFill="1" applyAlignment="1">
      <alignment horizontal="center" vertical="center"/>
    </xf>
    <xf numFmtId="0" fontId="127" fillId="0" borderId="111" xfId="17" applyFont="1" applyBorder="1" applyAlignment="1">
      <alignment horizontal="center" vertical="center" textRotation="255"/>
    </xf>
    <xf numFmtId="0" fontId="127" fillId="0" borderId="113" xfId="17" applyFont="1" applyBorder="1" applyAlignment="1">
      <alignment horizontal="center" vertical="center" textRotation="255"/>
    </xf>
    <xf numFmtId="0" fontId="127" fillId="0" borderId="41" xfId="17" applyFont="1" applyBorder="1" applyAlignment="1">
      <alignment horizontal="center" vertical="center" textRotation="255"/>
    </xf>
    <xf numFmtId="0" fontId="127" fillId="0" borderId="100" xfId="17" applyFont="1" applyBorder="1" applyAlignment="1">
      <alignment horizontal="center" vertical="center" textRotation="255"/>
    </xf>
    <xf numFmtId="0" fontId="127" fillId="0" borderId="42" xfId="17" applyFont="1" applyBorder="1" applyAlignment="1">
      <alignment horizontal="center" vertical="center" textRotation="255"/>
    </xf>
    <xf numFmtId="0" fontId="127" fillId="0" borderId="116" xfId="17" applyFont="1" applyBorder="1" applyAlignment="1">
      <alignment horizontal="center" vertical="center" textRotation="255"/>
    </xf>
    <xf numFmtId="0" fontId="131" fillId="0" borderId="7" xfId="17" applyFont="1" applyBorder="1" applyAlignment="1">
      <alignment horizontal="center" vertical="center" textRotation="255"/>
    </xf>
    <xf numFmtId="0" fontId="131" fillId="0" borderId="9" xfId="17" applyFont="1" applyBorder="1" applyAlignment="1">
      <alignment horizontal="center" vertical="center" textRotation="255"/>
    </xf>
    <xf numFmtId="0" fontId="131" fillId="0" borderId="30" xfId="17" applyFont="1" applyBorder="1" applyAlignment="1">
      <alignment horizontal="center" vertical="center" textRotation="255"/>
    </xf>
    <xf numFmtId="0" fontId="131" fillId="0" borderId="13" xfId="17" applyFont="1" applyBorder="1" applyAlignment="1">
      <alignment horizontal="center" vertical="center" textRotation="255"/>
    </xf>
    <xf numFmtId="0" fontId="131" fillId="0" borderId="14" xfId="17" applyFont="1" applyBorder="1" applyAlignment="1">
      <alignment horizontal="center" vertical="center" textRotation="255"/>
    </xf>
    <xf numFmtId="0" fontId="131" fillId="0" borderId="12" xfId="17" applyFont="1" applyBorder="1" applyAlignment="1">
      <alignment horizontal="center" vertical="center" textRotation="255"/>
    </xf>
    <xf numFmtId="0" fontId="129" fillId="0" borderId="7" xfId="17" applyFont="1" applyBorder="1" applyAlignment="1">
      <alignment horizontal="center" vertical="center"/>
    </xf>
    <xf numFmtId="0" fontId="129" fillId="0" borderId="8" xfId="17" applyFont="1" applyBorder="1" applyAlignment="1">
      <alignment horizontal="center" vertical="center"/>
    </xf>
    <xf numFmtId="0" fontId="129" fillId="0" borderId="9" xfId="17" applyFont="1" applyBorder="1" applyAlignment="1">
      <alignment horizontal="center" vertical="center"/>
    </xf>
    <xf numFmtId="0" fontId="129" fillId="0" borderId="14" xfId="17" applyFont="1" applyBorder="1" applyAlignment="1">
      <alignment horizontal="center" vertical="center"/>
    </xf>
    <xf numFmtId="0" fontId="129" fillId="0" borderId="11" xfId="17" applyFont="1" applyBorder="1" applyAlignment="1">
      <alignment horizontal="center" vertical="center"/>
    </xf>
    <xf numFmtId="0" fontId="129" fillId="0" borderId="12" xfId="17" applyFont="1" applyBorder="1" applyAlignment="1">
      <alignment horizontal="center" vertical="center"/>
    </xf>
    <xf numFmtId="0" fontId="132" fillId="0" borderId="111" xfId="17" applyFont="1" applyBorder="1" applyAlignment="1">
      <alignment horizontal="center" vertical="center"/>
    </xf>
    <xf numFmtId="0" fontId="132" fillId="0" borderId="112" xfId="17" applyFont="1" applyBorder="1" applyAlignment="1">
      <alignment horizontal="center" vertical="center"/>
    </xf>
    <xf numFmtId="0" fontId="132" fillId="0" borderId="113" xfId="17" applyFont="1" applyBorder="1" applyAlignment="1">
      <alignment horizontal="center" vertical="center"/>
    </xf>
    <xf numFmtId="0" fontId="132" fillId="0" borderId="42" xfId="17" applyFont="1" applyBorder="1" applyAlignment="1">
      <alignment horizontal="center" vertical="center"/>
    </xf>
    <xf numFmtId="0" fontId="132" fillId="0" borderId="43" xfId="17" applyFont="1" applyBorder="1" applyAlignment="1">
      <alignment horizontal="center" vertical="center"/>
    </xf>
    <xf numFmtId="0" fontId="132" fillId="0" borderId="116" xfId="17" applyFont="1" applyBorder="1" applyAlignment="1">
      <alignment horizontal="center" vertical="center"/>
    </xf>
    <xf numFmtId="0" fontId="133" fillId="0" borderId="7" xfId="17" applyFont="1" applyBorder="1" applyAlignment="1">
      <alignment horizontal="center" vertical="center"/>
    </xf>
    <xf numFmtId="0" fontId="133" fillId="0" borderId="8" xfId="17" applyFont="1" applyBorder="1" applyAlignment="1">
      <alignment horizontal="center" vertical="center"/>
    </xf>
    <xf numFmtId="0" fontId="133" fillId="0" borderId="9" xfId="17" applyFont="1" applyBorder="1" applyAlignment="1">
      <alignment horizontal="center" vertical="center"/>
    </xf>
    <xf numFmtId="0" fontId="133" fillId="0" borderId="14" xfId="17" applyFont="1" applyBorder="1" applyAlignment="1">
      <alignment horizontal="center" vertical="center"/>
    </xf>
    <xf numFmtId="0" fontId="133" fillId="0" borderId="11" xfId="17" applyFont="1" applyBorder="1" applyAlignment="1">
      <alignment horizontal="center" vertical="center"/>
    </xf>
    <xf numFmtId="0" fontId="133" fillId="0" borderId="12" xfId="17" applyFont="1" applyBorder="1" applyAlignment="1">
      <alignment horizontal="center" vertical="center"/>
    </xf>
    <xf numFmtId="0" fontId="78" fillId="7" borderId="7" xfId="17" applyFont="1" applyFill="1" applyBorder="1" applyAlignment="1">
      <alignment horizontal="center" vertical="center"/>
    </xf>
    <xf numFmtId="0" fontId="166" fillId="0" borderId="24" xfId="5" applyFont="1" applyBorder="1" applyAlignment="1">
      <alignment horizontal="center" vertical="center" textRotation="255"/>
    </xf>
    <xf numFmtId="0" fontId="122" fillId="2" borderId="24" xfId="0" applyFont="1" applyFill="1" applyBorder="1" applyAlignment="1">
      <alignment horizontal="center" vertical="center"/>
    </xf>
    <xf numFmtId="20" fontId="154" fillId="0" borderId="4" xfId="0" applyNumberFormat="1" applyFont="1" applyBorder="1" applyAlignment="1">
      <alignment horizontal="center" vertical="center" wrapText="1" shrinkToFit="1"/>
    </xf>
    <xf numFmtId="20" fontId="154" fillId="0" borderId="85" xfId="0" applyNumberFormat="1" applyFont="1" applyBorder="1" applyAlignment="1">
      <alignment horizontal="center" vertical="center" wrapText="1" shrinkToFit="1"/>
    </xf>
    <xf numFmtId="20" fontId="154" fillId="0" borderId="10" xfId="0" applyNumberFormat="1" applyFont="1" applyBorder="1" applyAlignment="1">
      <alignment horizontal="center" vertical="center" wrapText="1" shrinkToFit="1"/>
    </xf>
    <xf numFmtId="38" fontId="154" fillId="0" borderId="24" xfId="22" applyFont="1" applyBorder="1" applyAlignment="1">
      <alignment horizontal="center" vertical="center" wrapText="1"/>
    </xf>
    <xf numFmtId="178" fontId="25" fillId="2" borderId="4" xfId="16" applyNumberFormat="1" applyFont="1" applyFill="1" applyBorder="1" applyAlignment="1">
      <alignment horizontal="center" vertical="center"/>
    </xf>
    <xf numFmtId="178" fontId="25" fillId="2" borderId="85" xfId="16" applyNumberFormat="1" applyFont="1" applyFill="1" applyBorder="1" applyAlignment="1">
      <alignment horizontal="center" vertical="center"/>
    </xf>
    <xf numFmtId="178" fontId="25" fillId="2" borderId="10" xfId="16" applyNumberFormat="1" applyFont="1" applyFill="1" applyBorder="1" applyAlignment="1">
      <alignment horizontal="center" vertical="center"/>
    </xf>
    <xf numFmtId="0" fontId="107" fillId="0" borderId="0" xfId="0" applyFont="1" applyAlignment="1">
      <alignment horizontal="center" vertical="center" wrapText="1"/>
    </xf>
    <xf numFmtId="0" fontId="153" fillId="2" borderId="91" xfId="0" applyFont="1" applyFill="1" applyBorder="1" applyAlignment="1">
      <alignment horizontal="center" vertical="center"/>
    </xf>
    <xf numFmtId="0" fontId="153" fillId="2" borderId="92" xfId="0" applyFont="1" applyFill="1" applyBorder="1" applyAlignment="1">
      <alignment horizontal="center" vertical="center"/>
    </xf>
    <xf numFmtId="0" fontId="114" fillId="0" borderId="24" xfId="5" applyFont="1" applyBorder="1" applyAlignment="1">
      <alignment horizontal="center" vertical="center" textRotation="255"/>
    </xf>
    <xf numFmtId="0" fontId="28" fillId="0" borderId="11" xfId="5" applyFont="1" applyBorder="1" applyAlignment="1">
      <alignment horizontal="center" vertical="center" shrinkToFit="1"/>
    </xf>
    <xf numFmtId="0" fontId="28" fillId="0" borderId="12" xfId="5" applyFont="1" applyBorder="1" applyAlignment="1">
      <alignment horizontal="center" vertical="center" shrinkToFit="1"/>
    </xf>
    <xf numFmtId="0" fontId="28" fillId="0" borderId="8" xfId="5" applyFont="1" applyBorder="1" applyAlignment="1">
      <alignment horizontal="center" vertical="center" shrinkToFit="1"/>
    </xf>
    <xf numFmtId="0" fontId="28" fillId="0" borderId="9" xfId="5" applyFont="1" applyBorder="1" applyAlignment="1">
      <alignment horizontal="center" vertical="center" shrinkToFit="1"/>
    </xf>
    <xf numFmtId="0" fontId="28" fillId="0" borderId="7" xfId="5" applyFont="1" applyBorder="1" applyAlignment="1">
      <alignment horizontal="center" vertical="center" shrinkToFit="1"/>
    </xf>
    <xf numFmtId="0" fontId="28" fillId="0" borderId="14" xfId="5" applyFont="1" applyBorder="1" applyAlignment="1">
      <alignment horizontal="center" vertical="center" shrinkToFit="1"/>
    </xf>
    <xf numFmtId="0" fontId="28" fillId="0" borderId="7" xfId="7" applyFont="1" applyBorder="1" applyAlignment="1">
      <alignment horizontal="center" vertical="center" shrinkToFit="1"/>
    </xf>
    <xf numFmtId="0" fontId="28" fillId="0" borderId="9" xfId="7" applyFont="1" applyBorder="1" applyAlignment="1">
      <alignment horizontal="center" vertical="center" shrinkToFit="1"/>
    </xf>
    <xf numFmtId="0" fontId="28" fillId="0" borderId="14" xfId="7" applyFont="1" applyBorder="1" applyAlignment="1">
      <alignment horizontal="center" vertical="center" shrinkToFit="1"/>
    </xf>
    <xf numFmtId="0" fontId="28" fillId="0" borderId="12" xfId="7" applyFont="1" applyBorder="1" applyAlignment="1">
      <alignment horizontal="center" vertical="center" shrinkToFit="1"/>
    </xf>
    <xf numFmtId="0" fontId="28" fillId="2" borderId="1" xfId="7" applyFont="1" applyFill="1" applyBorder="1" applyAlignment="1">
      <alignment horizontal="center" vertical="center" shrinkToFit="1"/>
    </xf>
    <xf numFmtId="0" fontId="28" fillId="2" borderId="2" xfId="5" applyFont="1" applyFill="1" applyBorder="1" applyAlignment="1">
      <alignment horizontal="center" vertical="center" shrinkToFit="1"/>
    </xf>
    <xf numFmtId="0" fontId="28" fillId="2" borderId="3" xfId="5" applyFont="1" applyFill="1" applyBorder="1" applyAlignment="1">
      <alignment horizontal="center" vertical="center" shrinkToFit="1"/>
    </xf>
    <xf numFmtId="0" fontId="114" fillId="0" borderId="4" xfId="5" applyFont="1" applyBorder="1" applyAlignment="1">
      <alignment horizontal="center" vertical="center" textRotation="255"/>
    </xf>
    <xf numFmtId="0" fontId="114" fillId="0" borderId="85" xfId="5" applyFont="1" applyBorder="1" applyAlignment="1">
      <alignment horizontal="center" vertical="center" textRotation="255"/>
    </xf>
    <xf numFmtId="0" fontId="28" fillId="0" borderId="15" xfId="7" applyFont="1" applyBorder="1" applyAlignment="1">
      <alignment horizontal="center" vertical="center" shrinkToFit="1"/>
    </xf>
    <xf numFmtId="0" fontId="28" fillId="0" borderId="16" xfId="7" applyFont="1" applyBorder="1" applyAlignment="1">
      <alignment horizontal="center" vertical="center" shrinkToFit="1"/>
    </xf>
    <xf numFmtId="0" fontId="28" fillId="0" borderId="21" xfId="7" applyFont="1" applyBorder="1" applyAlignment="1">
      <alignment horizontal="center" vertical="center" shrinkToFit="1"/>
    </xf>
    <xf numFmtId="0" fontId="28" fillId="0" borderId="17" xfId="7" applyFont="1" applyBorder="1" applyAlignment="1">
      <alignment horizontal="center" vertical="center" shrinkToFit="1"/>
    </xf>
    <xf numFmtId="0" fontId="28" fillId="0" borderId="18" xfId="7" applyFont="1" applyBorder="1" applyAlignment="1">
      <alignment horizontal="center" vertical="center" shrinkToFit="1"/>
    </xf>
    <xf numFmtId="0" fontId="28" fillId="0" borderId="22" xfId="7" applyFont="1" applyBorder="1" applyAlignment="1">
      <alignment horizontal="center" vertical="center" shrinkToFit="1"/>
    </xf>
    <xf numFmtId="0" fontId="28" fillId="0" borderId="19" xfId="7" applyFont="1" applyBorder="1" applyAlignment="1">
      <alignment horizontal="center" vertical="center" shrinkToFit="1"/>
    </xf>
    <xf numFmtId="0" fontId="28" fillId="0" borderId="20" xfId="7" applyFont="1" applyBorder="1" applyAlignment="1">
      <alignment horizontal="center" vertical="center" shrinkToFit="1"/>
    </xf>
    <xf numFmtId="0" fontId="28" fillId="0" borderId="23" xfId="7" applyFont="1" applyBorder="1" applyAlignment="1">
      <alignment horizontal="center" vertical="center" shrinkToFit="1"/>
    </xf>
    <xf numFmtId="0" fontId="63" fillId="2" borderId="4" xfId="7" applyFont="1" applyFill="1" applyBorder="1" applyAlignment="1">
      <alignment horizontal="center" vertical="center"/>
    </xf>
    <xf numFmtId="0" fontId="63" fillId="2" borderId="10" xfId="5" applyFont="1" applyFill="1" applyBorder="1" applyAlignment="1">
      <alignment horizontal="center" vertical="center"/>
    </xf>
    <xf numFmtId="0" fontId="26" fillId="2" borderId="4" xfId="7" applyFont="1" applyFill="1" applyBorder="1" applyAlignment="1">
      <alignment horizontal="center" vertical="center" shrinkToFit="1"/>
    </xf>
    <xf numFmtId="0" fontId="26" fillId="2" borderId="10" xfId="5" applyFont="1" applyFill="1" applyBorder="1" applyAlignment="1">
      <alignment horizontal="center" vertical="center" shrinkToFit="1"/>
    </xf>
    <xf numFmtId="0" fontId="28" fillId="0" borderId="5" xfId="5" applyFont="1" applyBorder="1" applyAlignment="1">
      <alignment horizontal="center" vertical="center" shrinkToFit="1"/>
    </xf>
    <xf numFmtId="0" fontId="28" fillId="0" borderId="6" xfId="5" applyFont="1" applyBorder="1" applyAlignment="1">
      <alignment horizontal="center" vertical="center" shrinkToFit="1"/>
    </xf>
    <xf numFmtId="0" fontId="26" fillId="2" borderId="1" xfId="7" applyFont="1" applyFill="1" applyBorder="1" applyAlignment="1">
      <alignment horizontal="center" vertical="center" shrinkToFit="1"/>
    </xf>
    <xf numFmtId="0" fontId="26" fillId="2" borderId="2" xfId="7" applyFont="1" applyFill="1" applyBorder="1" applyAlignment="1">
      <alignment horizontal="center" vertical="center" shrinkToFit="1"/>
    </xf>
    <xf numFmtId="0" fontId="114" fillId="0" borderId="10" xfId="5" applyFont="1" applyBorder="1" applyAlignment="1">
      <alignment horizontal="center" vertical="center" textRotation="255"/>
    </xf>
    <xf numFmtId="177" fontId="28" fillId="0" borderId="0" xfId="7" applyNumberFormat="1" applyFont="1" applyAlignment="1">
      <alignment horizontal="right" vertical="center" shrinkToFit="1"/>
    </xf>
    <xf numFmtId="0" fontId="156" fillId="0" borderId="0" xfId="5" applyFont="1" applyAlignment="1">
      <alignment horizontal="center" vertical="center" wrapText="1"/>
    </xf>
    <xf numFmtId="0" fontId="28" fillId="2" borderId="3" xfId="7" applyFont="1" applyFill="1" applyBorder="1" applyAlignment="1">
      <alignment horizontal="center" vertical="center" shrinkToFit="1"/>
    </xf>
    <xf numFmtId="0" fontId="28" fillId="2" borderId="2" xfId="7" applyFont="1" applyFill="1" applyBorder="1" applyAlignment="1">
      <alignment horizontal="center" vertical="center" shrinkToFit="1"/>
    </xf>
    <xf numFmtId="0" fontId="63" fillId="2" borderId="10" xfId="7" applyFont="1" applyFill="1" applyBorder="1" applyAlignment="1">
      <alignment horizontal="center" vertical="center"/>
    </xf>
    <xf numFmtId="0" fontId="26" fillId="2" borderId="10" xfId="7" applyFont="1" applyFill="1" applyBorder="1" applyAlignment="1">
      <alignment horizontal="center" vertical="center" shrinkToFit="1"/>
    </xf>
    <xf numFmtId="0" fontId="114" fillId="0" borderId="60" xfId="5" applyFont="1" applyBorder="1" applyAlignment="1">
      <alignment horizontal="center" vertical="center" textRotation="255"/>
    </xf>
    <xf numFmtId="0" fontId="114" fillId="0" borderId="62" xfId="5" applyFont="1" applyBorder="1" applyAlignment="1">
      <alignment horizontal="center" vertical="center" textRotation="255"/>
    </xf>
    <xf numFmtId="0" fontId="35" fillId="2" borderId="29" xfId="11" applyFont="1" applyFill="1" applyBorder="1" applyAlignment="1">
      <alignment horizontal="center" vertical="center"/>
    </xf>
    <xf numFmtId="0" fontId="35" fillId="2" borderId="37" xfId="11" applyFont="1" applyFill="1" applyBorder="1" applyAlignment="1">
      <alignment horizontal="center" vertical="center"/>
    </xf>
    <xf numFmtId="0" fontId="35" fillId="2" borderId="38" xfId="11" applyFont="1" applyFill="1" applyBorder="1" applyAlignment="1">
      <alignment horizontal="center" vertical="center"/>
    </xf>
    <xf numFmtId="0" fontId="114" fillId="0" borderId="104" xfId="5" applyFont="1" applyBorder="1" applyAlignment="1">
      <alignment horizontal="center" vertical="center" textRotation="255"/>
    </xf>
    <xf numFmtId="0" fontId="114" fillId="0" borderId="55" xfId="5" applyFont="1" applyBorder="1" applyAlignment="1">
      <alignment horizontal="center" vertical="center" textRotation="255"/>
    </xf>
    <xf numFmtId="0" fontId="31" fillId="0" borderId="25" xfId="11" applyFont="1" applyBorder="1" applyAlignment="1">
      <alignment horizontal="center" vertical="center" shrinkToFit="1"/>
    </xf>
    <xf numFmtId="0" fontId="31" fillId="0" borderId="32" xfId="11" applyFont="1" applyBorder="1" applyAlignment="1">
      <alignment horizontal="center" vertical="center" shrinkToFit="1"/>
    </xf>
    <xf numFmtId="0" fontId="31" fillId="0" borderId="33" xfId="11" applyFont="1" applyBorder="1" applyAlignment="1">
      <alignment horizontal="center" vertical="center" shrinkToFit="1"/>
    </xf>
    <xf numFmtId="0" fontId="11" fillId="0" borderId="131" xfId="11" applyFont="1" applyBorder="1" applyAlignment="1">
      <alignment horizontal="center" vertical="center" shrinkToFit="1"/>
    </xf>
    <xf numFmtId="0" fontId="11" fillId="0" borderId="69" xfId="11" applyFont="1" applyBorder="1" applyAlignment="1">
      <alignment horizontal="center" vertical="center" shrinkToFit="1"/>
    </xf>
    <xf numFmtId="0" fontId="11" fillId="0" borderId="132" xfId="11" applyFont="1" applyBorder="1" applyAlignment="1">
      <alignment horizontal="center" vertical="center" shrinkToFit="1"/>
    </xf>
    <xf numFmtId="0" fontId="11" fillId="0" borderId="69" xfId="11" applyFont="1" applyBorder="1" applyAlignment="1">
      <alignment horizontal="center" vertical="center"/>
    </xf>
    <xf numFmtId="0" fontId="11" fillId="0" borderId="78" xfId="11" applyFont="1" applyBorder="1" applyAlignment="1">
      <alignment horizontal="center" vertical="center"/>
    </xf>
    <xf numFmtId="0" fontId="36" fillId="0" borderId="27" xfId="11" applyFont="1" applyBorder="1" applyAlignment="1">
      <alignment horizontal="center" vertical="center" shrinkToFit="1"/>
    </xf>
    <xf numFmtId="0" fontId="36" fillId="0" borderId="8" xfId="11" applyFont="1" applyBorder="1" applyAlignment="1">
      <alignment horizontal="center" vertical="center" shrinkToFit="1"/>
    </xf>
    <xf numFmtId="0" fontId="36" fillId="0" borderId="35" xfId="11" applyFont="1" applyBorder="1" applyAlignment="1">
      <alignment horizontal="center" vertical="center" shrinkToFit="1"/>
    </xf>
    <xf numFmtId="0" fontId="36" fillId="0" borderId="28" xfId="11" applyFont="1" applyBorder="1" applyAlignment="1">
      <alignment horizontal="center" vertical="center" shrinkToFit="1"/>
    </xf>
    <xf numFmtId="0" fontId="36" fillId="0" borderId="0" xfId="11" applyFont="1" applyAlignment="1">
      <alignment horizontal="center" vertical="center" shrinkToFit="1"/>
    </xf>
    <xf numFmtId="0" fontId="36" fillId="0" borderId="36" xfId="11" applyFont="1" applyBorder="1" applyAlignment="1">
      <alignment horizontal="center" vertical="center" shrinkToFit="1"/>
    </xf>
    <xf numFmtId="0" fontId="36" fillId="0" borderId="29" xfId="11" applyFont="1" applyBorder="1" applyAlignment="1">
      <alignment horizontal="center" vertical="center" shrinkToFit="1"/>
    </xf>
    <xf numFmtId="0" fontId="36" fillId="0" borderId="37" xfId="11" applyFont="1" applyBorder="1" applyAlignment="1">
      <alignment horizontal="center" vertical="center" shrinkToFit="1"/>
    </xf>
    <xf numFmtId="0" fontId="36" fillId="0" borderId="38" xfId="11" applyFont="1" applyBorder="1" applyAlignment="1">
      <alignment horizontal="center" vertical="center" shrinkToFit="1"/>
    </xf>
    <xf numFmtId="0" fontId="11" fillId="13" borderId="61" xfId="11" applyFont="1" applyFill="1" applyBorder="1" applyAlignment="1">
      <alignment horizontal="center" vertical="center"/>
    </xf>
    <xf numFmtId="0" fontId="11" fillId="13" borderId="63" xfId="11" applyFont="1" applyFill="1" applyBorder="1" applyAlignment="1">
      <alignment horizontal="center" vertical="center"/>
    </xf>
    <xf numFmtId="0" fontId="11" fillId="13" borderId="8" xfId="11" applyFont="1" applyFill="1" applyBorder="1" applyAlignment="1">
      <alignment horizontal="center" vertical="center" shrinkToFit="1"/>
    </xf>
    <xf numFmtId="0" fontId="11" fillId="13" borderId="9" xfId="11" applyFont="1" applyFill="1" applyBorder="1" applyAlignment="1">
      <alignment horizontal="center" vertical="center" shrinkToFit="1"/>
    </xf>
    <xf numFmtId="0" fontId="11" fillId="13" borderId="0" xfId="11" applyFont="1" applyFill="1" applyAlignment="1">
      <alignment horizontal="center" vertical="center" shrinkToFit="1"/>
    </xf>
    <xf numFmtId="0" fontId="11" fillId="13" borderId="13" xfId="11" applyFont="1" applyFill="1" applyBorder="1" applyAlignment="1">
      <alignment horizontal="center" vertical="center" shrinkToFit="1"/>
    </xf>
    <xf numFmtId="0" fontId="11" fillId="0" borderId="27" xfId="11" applyFont="1" applyBorder="1" applyAlignment="1">
      <alignment horizontal="center" vertical="center" shrinkToFit="1"/>
    </xf>
    <xf numFmtId="0" fontId="11" fillId="0" borderId="9" xfId="11" applyFont="1" applyBorder="1" applyAlignment="1">
      <alignment horizontal="center" vertical="center" shrinkToFit="1"/>
    </xf>
    <xf numFmtId="0" fontId="114" fillId="0" borderId="57" xfId="5" applyFont="1" applyBorder="1" applyAlignment="1">
      <alignment horizontal="center" vertical="center" textRotation="255"/>
    </xf>
    <xf numFmtId="0" fontId="116" fillId="0" borderId="60" xfId="5" applyFont="1" applyBorder="1" applyAlignment="1">
      <alignment horizontal="center" vertical="center" textRotation="255"/>
    </xf>
    <xf numFmtId="0" fontId="116" fillId="0" borderId="62" xfId="5" applyFont="1" applyBorder="1" applyAlignment="1">
      <alignment horizontal="center" vertical="center" textRotation="255"/>
    </xf>
    <xf numFmtId="0" fontId="11" fillId="13" borderId="98" xfId="11" applyFont="1" applyFill="1" applyBorder="1" applyAlignment="1">
      <alignment horizontal="center" vertical="center" shrinkToFit="1"/>
    </xf>
    <xf numFmtId="0" fontId="11" fillId="13" borderId="96" xfId="11" applyFont="1" applyFill="1" applyBorder="1" applyAlignment="1">
      <alignment horizontal="center" vertical="center" shrinkToFit="1"/>
    </xf>
    <xf numFmtId="0" fontId="11" fillId="13" borderId="27" xfId="11" applyFont="1" applyFill="1" applyBorder="1" applyAlignment="1">
      <alignment horizontal="center" vertical="center" shrinkToFit="1"/>
    </xf>
    <xf numFmtId="0" fontId="11" fillId="13" borderId="28" xfId="11" applyFont="1" applyFill="1" applyBorder="1" applyAlignment="1">
      <alignment horizontal="center" vertical="center" shrinkToFit="1"/>
    </xf>
    <xf numFmtId="0" fontId="35" fillId="0" borderId="58" xfId="11" applyFont="1" applyBorder="1" applyAlignment="1">
      <alignment horizontal="center" vertical="center" shrinkToFit="1"/>
    </xf>
    <xf numFmtId="0" fontId="35" fillId="0" borderId="2" xfId="11" applyFont="1" applyBorder="1" applyAlignment="1">
      <alignment horizontal="center" vertical="center" shrinkToFit="1"/>
    </xf>
    <xf numFmtId="0" fontId="11" fillId="0" borderId="26" xfId="11" applyFont="1" applyBorder="1" applyAlignment="1">
      <alignment horizontal="center" vertical="center" shrinkToFit="1"/>
    </xf>
    <xf numFmtId="0" fontId="11" fillId="0" borderId="12" xfId="11" applyFont="1" applyBorder="1" applyAlignment="1">
      <alignment horizontal="center" vertical="center" shrinkToFit="1"/>
    </xf>
    <xf numFmtId="0" fontId="11" fillId="0" borderId="58" xfId="11" applyFont="1" applyBorder="1" applyAlignment="1">
      <alignment horizontal="center" vertical="center"/>
    </xf>
    <xf numFmtId="0" fontId="11" fillId="0" borderId="2" xfId="11" applyFont="1" applyBorder="1" applyAlignment="1">
      <alignment horizontal="center" vertical="center"/>
    </xf>
    <xf numFmtId="0" fontId="159" fillId="0" borderId="58" xfId="11" applyFont="1" applyBorder="1" applyAlignment="1">
      <alignment horizontal="center" vertical="center" shrinkToFit="1"/>
    </xf>
    <xf numFmtId="0" fontId="159" fillId="0" borderId="2" xfId="11" applyFont="1" applyBorder="1" applyAlignment="1">
      <alignment horizontal="center" vertical="center" shrinkToFit="1"/>
    </xf>
    <xf numFmtId="0" fontId="159" fillId="0" borderId="58" xfId="11" applyFont="1" applyBorder="1" applyAlignment="1">
      <alignment horizontal="center" vertical="center"/>
    </xf>
    <xf numFmtId="0" fontId="159" fillId="0" borderId="2" xfId="11" applyFont="1" applyBorder="1" applyAlignment="1">
      <alignment horizontal="center" vertical="center"/>
    </xf>
    <xf numFmtId="0" fontId="159" fillId="13" borderId="26" xfId="11" applyFont="1" applyFill="1" applyBorder="1" applyAlignment="1">
      <alignment horizontal="center" vertical="center" shrinkToFit="1"/>
    </xf>
    <xf numFmtId="0" fontId="159" fillId="13" borderId="12" xfId="11" applyFont="1" applyFill="1" applyBorder="1" applyAlignment="1">
      <alignment horizontal="center" vertical="center" shrinkToFit="1"/>
    </xf>
    <xf numFmtId="0" fontId="35" fillId="13" borderId="58" xfId="11" applyFont="1" applyFill="1" applyBorder="1" applyAlignment="1">
      <alignment horizontal="center" vertical="center" shrinkToFit="1"/>
    </xf>
    <xf numFmtId="0" fontId="35" fillId="13" borderId="2" xfId="11" applyFont="1" applyFill="1" applyBorder="1" applyAlignment="1">
      <alignment horizontal="center" vertical="center" shrinkToFit="1"/>
    </xf>
    <xf numFmtId="0" fontId="11" fillId="13" borderId="58" xfId="11" applyFont="1" applyFill="1" applyBorder="1" applyAlignment="1">
      <alignment horizontal="center" vertical="center" shrinkToFit="1"/>
    </xf>
    <xf numFmtId="0" fontId="11" fillId="13" borderId="2" xfId="11" applyFont="1" applyFill="1" applyBorder="1" applyAlignment="1">
      <alignment horizontal="center" vertical="center" shrinkToFit="1"/>
    </xf>
    <xf numFmtId="0" fontId="11" fillId="0" borderId="58" xfId="11" applyFont="1" applyBorder="1" applyAlignment="1">
      <alignment horizontal="center" vertical="center" shrinkToFit="1"/>
    </xf>
    <xf numFmtId="0" fontId="11" fillId="0" borderId="2" xfId="11" applyFont="1" applyBorder="1" applyAlignment="1">
      <alignment horizontal="center" vertical="center" shrinkToFit="1"/>
    </xf>
    <xf numFmtId="0" fontId="11" fillId="13" borderId="58" xfId="11" applyFont="1" applyFill="1" applyBorder="1" applyAlignment="1">
      <alignment horizontal="center" vertical="center"/>
    </xf>
    <xf numFmtId="0" fontId="11" fillId="13" borderId="2" xfId="11" applyFont="1" applyFill="1" applyBorder="1" applyAlignment="1">
      <alignment horizontal="center" vertical="center"/>
    </xf>
    <xf numFmtId="0" fontId="160" fillId="0" borderId="68" xfId="11" applyFont="1" applyBorder="1" applyAlignment="1">
      <alignment horizontal="center" vertical="center"/>
    </xf>
    <xf numFmtId="0" fontId="160" fillId="0" borderId="69" xfId="11" applyFont="1" applyBorder="1" applyAlignment="1">
      <alignment horizontal="center" vertical="center"/>
    </xf>
    <xf numFmtId="0" fontId="35" fillId="11" borderId="70" xfId="11" applyFont="1" applyFill="1" applyBorder="1" applyAlignment="1">
      <alignment horizontal="center" vertical="center"/>
    </xf>
    <xf numFmtId="0" fontId="35" fillId="11" borderId="53" xfId="11" applyFont="1" applyFill="1" applyBorder="1" applyAlignment="1">
      <alignment horizontal="center" vertical="center"/>
    </xf>
    <xf numFmtId="0" fontId="35" fillId="11" borderId="73" xfId="11" applyFont="1" applyFill="1" applyBorder="1" applyAlignment="1">
      <alignment horizontal="center" vertical="center"/>
    </xf>
    <xf numFmtId="0" fontId="122" fillId="0" borderId="27" xfId="11" applyFont="1" applyBorder="1" applyAlignment="1">
      <alignment horizontal="center" vertical="center" shrinkToFit="1"/>
    </xf>
    <xf numFmtId="0" fontId="122" fillId="0" borderId="8" xfId="11" applyFont="1" applyBorder="1" applyAlignment="1">
      <alignment horizontal="center" vertical="center" shrinkToFit="1"/>
    </xf>
    <xf numFmtId="0" fontId="122" fillId="0" borderId="35" xfId="11" applyFont="1" applyBorder="1" applyAlignment="1">
      <alignment horizontal="center" vertical="center" shrinkToFit="1"/>
    </xf>
    <xf numFmtId="0" fontId="122" fillId="0" borderId="28" xfId="11" applyFont="1" applyBorder="1" applyAlignment="1">
      <alignment horizontal="center" vertical="center" shrinkToFit="1"/>
    </xf>
    <xf numFmtId="0" fontId="122" fillId="0" borderId="0" xfId="11" applyFont="1" applyAlignment="1">
      <alignment horizontal="center" vertical="center" shrinkToFit="1"/>
    </xf>
    <xf numFmtId="0" fontId="122" fillId="0" borderId="36" xfId="11" applyFont="1" applyBorder="1" applyAlignment="1">
      <alignment horizontal="center" vertical="center" shrinkToFit="1"/>
    </xf>
    <xf numFmtId="0" fontId="122" fillId="0" borderId="26" xfId="11" applyFont="1" applyBorder="1" applyAlignment="1">
      <alignment horizontal="center" vertical="center" shrinkToFit="1"/>
    </xf>
    <xf numFmtId="0" fontId="122" fillId="0" borderId="11" xfId="11" applyFont="1" applyBorder="1" applyAlignment="1">
      <alignment horizontal="center" vertical="center" shrinkToFit="1"/>
    </xf>
    <xf numFmtId="0" fontId="122" fillId="0" borderId="34" xfId="11" applyFont="1" applyBorder="1" applyAlignment="1">
      <alignment horizontal="center" vertical="center" shrinkToFit="1"/>
    </xf>
    <xf numFmtId="0" fontId="36" fillId="12" borderId="14" xfId="11" applyFont="1" applyFill="1" applyBorder="1" applyAlignment="1">
      <alignment horizontal="center" vertical="center"/>
    </xf>
    <xf numFmtId="0" fontId="36" fillId="12" borderId="11" xfId="11" applyFont="1" applyFill="1" applyBorder="1" applyAlignment="1">
      <alignment horizontal="center" vertical="center"/>
    </xf>
    <xf numFmtId="0" fontId="36" fillId="12" borderId="34" xfId="11" applyFont="1" applyFill="1" applyBorder="1" applyAlignment="1">
      <alignment horizontal="center" vertical="center"/>
    </xf>
    <xf numFmtId="0" fontId="36" fillId="12" borderId="31" xfId="11" applyFont="1" applyFill="1" applyBorder="1" applyAlignment="1">
      <alignment horizontal="center" vertical="center"/>
    </xf>
    <xf numFmtId="0" fontId="36" fillId="12" borderId="37" xfId="11" applyFont="1" applyFill="1" applyBorder="1" applyAlignment="1">
      <alignment horizontal="center" vertical="center"/>
    </xf>
    <xf numFmtId="0" fontId="36" fillId="12" borderId="38" xfId="11" applyFont="1" applyFill="1" applyBorder="1" applyAlignment="1">
      <alignment horizontal="center" vertical="center"/>
    </xf>
    <xf numFmtId="0" fontId="35" fillId="11" borderId="68" xfId="11" applyFont="1" applyFill="1" applyBorder="1" applyAlignment="1">
      <alignment horizontal="center" vertical="center"/>
    </xf>
    <xf numFmtId="0" fontId="35" fillId="11" borderId="69" xfId="11" applyFont="1" applyFill="1" applyBorder="1" applyAlignment="1">
      <alignment horizontal="center" vertical="center"/>
    </xf>
    <xf numFmtId="0" fontId="35" fillId="11" borderId="29" xfId="11" applyFont="1" applyFill="1" applyBorder="1" applyAlignment="1">
      <alignment horizontal="center" vertical="center"/>
    </xf>
    <xf numFmtId="0" fontId="35" fillId="11" borderId="37" xfId="11" applyFont="1" applyFill="1" applyBorder="1" applyAlignment="1">
      <alignment horizontal="center" vertical="center"/>
    </xf>
    <xf numFmtId="0" fontId="107" fillId="0" borderId="47" xfId="5" applyFont="1" applyBorder="1" applyAlignment="1">
      <alignment horizontal="center" vertical="center" wrapText="1"/>
    </xf>
    <xf numFmtId="0" fontId="35" fillId="11" borderId="102" xfId="11" applyFont="1" applyFill="1" applyBorder="1" applyAlignment="1">
      <alignment horizontal="center" vertical="center" shrinkToFit="1"/>
    </xf>
    <xf numFmtId="0" fontId="35" fillId="11" borderId="103" xfId="11" applyFont="1" applyFill="1" applyBorder="1" applyAlignment="1">
      <alignment horizontal="center" vertical="center" shrinkToFit="1"/>
    </xf>
    <xf numFmtId="0" fontId="37" fillId="5" borderId="4" xfId="11" applyFont="1" applyFill="1" applyBorder="1" applyAlignment="1">
      <alignment horizontal="center"/>
    </xf>
    <xf numFmtId="0" fontId="37" fillId="5" borderId="61" xfId="11" applyFont="1" applyFill="1" applyBorder="1" applyAlignment="1">
      <alignment horizontal="center"/>
    </xf>
    <xf numFmtId="0" fontId="38" fillId="12" borderId="104" xfId="11" applyFont="1" applyFill="1" applyBorder="1" applyAlignment="1">
      <alignment horizontal="center" vertical="center" wrapText="1"/>
    </xf>
    <xf numFmtId="0" fontId="38" fillId="12" borderId="62" xfId="11" applyFont="1" applyFill="1" applyBorder="1" applyAlignment="1">
      <alignment horizontal="center" vertical="center" wrapText="1"/>
    </xf>
    <xf numFmtId="0" fontId="38" fillId="12" borderId="76" xfId="11" applyFont="1" applyFill="1" applyBorder="1" applyAlignment="1">
      <alignment horizontal="center" vertical="center" wrapText="1"/>
    </xf>
    <xf numFmtId="0" fontId="36" fillId="12" borderId="105" xfId="11" applyFont="1" applyFill="1" applyBorder="1" applyAlignment="1">
      <alignment horizontal="center" vertical="center"/>
    </xf>
    <xf numFmtId="0" fontId="36" fillId="12" borderId="94" xfId="11" applyFont="1" applyFill="1" applyBorder="1" applyAlignment="1">
      <alignment horizontal="center" vertical="center"/>
    </xf>
    <xf numFmtId="0" fontId="36" fillId="12" borderId="95" xfId="11" applyFont="1" applyFill="1" applyBorder="1" applyAlignment="1">
      <alignment horizontal="center" vertical="center"/>
    </xf>
    <xf numFmtId="0" fontId="11" fillId="12" borderId="14" xfId="11" applyFont="1" applyFill="1" applyBorder="1" applyAlignment="1">
      <alignment horizontal="center" vertical="center"/>
    </xf>
    <xf numFmtId="0" fontId="11" fillId="12" borderId="11" xfId="11" applyFont="1" applyFill="1" applyBorder="1" applyAlignment="1">
      <alignment horizontal="center" vertical="center"/>
    </xf>
    <xf numFmtId="0" fontId="11" fillId="12" borderId="34" xfId="11" applyFont="1" applyFill="1" applyBorder="1" applyAlignment="1">
      <alignment horizontal="center" vertical="center"/>
    </xf>
    <xf numFmtId="0" fontId="10" fillId="12" borderId="31" xfId="11" applyFont="1" applyFill="1" applyBorder="1" applyAlignment="1">
      <alignment horizontal="center" vertical="center"/>
    </xf>
    <xf numFmtId="0" fontId="10" fillId="12" borderId="37" xfId="11" applyFont="1" applyFill="1" applyBorder="1" applyAlignment="1">
      <alignment horizontal="center" vertical="center"/>
    </xf>
    <xf numFmtId="0" fontId="10" fillId="12" borderId="38" xfId="11" applyFont="1" applyFill="1" applyBorder="1" applyAlignment="1">
      <alignment horizontal="center" vertical="center"/>
    </xf>
    <xf numFmtId="0" fontId="11" fillId="12" borderId="31" xfId="11" applyFont="1" applyFill="1" applyBorder="1" applyAlignment="1">
      <alignment horizontal="center" vertical="center"/>
    </xf>
    <xf numFmtId="0" fontId="11" fillId="12" borderId="37" xfId="11" applyFont="1" applyFill="1" applyBorder="1" applyAlignment="1">
      <alignment horizontal="center" vertical="center"/>
    </xf>
    <xf numFmtId="0" fontId="11" fillId="12" borderId="38" xfId="11" applyFont="1" applyFill="1" applyBorder="1" applyAlignment="1">
      <alignment horizontal="center" vertical="center"/>
    </xf>
    <xf numFmtId="0" fontId="11" fillId="11" borderId="68" xfId="11" applyFont="1" applyFill="1" applyBorder="1" applyAlignment="1">
      <alignment horizontal="center" vertical="center"/>
    </xf>
    <xf numFmtId="0" fontId="11" fillId="11" borderId="69" xfId="11" applyFont="1" applyFill="1" applyBorder="1" applyAlignment="1">
      <alignment horizontal="center" vertical="center"/>
    </xf>
    <xf numFmtId="0" fontId="11" fillId="11" borderId="29" xfId="11" applyFont="1" applyFill="1" applyBorder="1" applyAlignment="1">
      <alignment horizontal="center" vertical="center"/>
    </xf>
    <xf numFmtId="0" fontId="11" fillId="11" borderId="37" xfId="11" applyFont="1" applyFill="1" applyBorder="1" applyAlignment="1">
      <alignment horizontal="center" vertical="center"/>
    </xf>
    <xf numFmtId="0" fontId="106" fillId="0" borderId="47" xfId="5" applyFont="1" applyBorder="1" applyAlignment="1">
      <alignment horizontal="center" vertical="center" wrapText="1"/>
    </xf>
    <xf numFmtId="0" fontId="11" fillId="11" borderId="102" xfId="11" applyFont="1" applyFill="1" applyBorder="1" applyAlignment="1">
      <alignment horizontal="center" vertical="center" shrinkToFit="1"/>
    </xf>
    <xf numFmtId="0" fontId="11" fillId="11" borderId="103" xfId="11" applyFont="1" applyFill="1" applyBorder="1" applyAlignment="1">
      <alignment horizontal="center" vertical="center" shrinkToFit="1"/>
    </xf>
    <xf numFmtId="0" fontId="9" fillId="5" borderId="2" xfId="11" applyFont="1" applyFill="1" applyBorder="1" applyAlignment="1">
      <alignment horizontal="center"/>
    </xf>
    <xf numFmtId="0" fontId="9" fillId="5" borderId="24" xfId="11" applyFont="1" applyFill="1" applyBorder="1" applyAlignment="1">
      <alignment horizontal="center"/>
    </xf>
    <xf numFmtId="0" fontId="9" fillId="5" borderId="1" xfId="11" applyFont="1" applyFill="1" applyBorder="1" applyAlignment="1">
      <alignment horizontal="center"/>
    </xf>
    <xf numFmtId="0" fontId="158" fillId="5" borderId="57" xfId="11" applyFont="1" applyFill="1" applyBorder="1" applyAlignment="1">
      <alignment horizontal="center"/>
    </xf>
    <xf numFmtId="0" fontId="158" fillId="5" borderId="4" xfId="11" applyFont="1" applyFill="1" applyBorder="1" applyAlignment="1">
      <alignment horizontal="center"/>
    </xf>
    <xf numFmtId="0" fontId="158" fillId="5" borderId="61" xfId="11" applyFont="1" applyFill="1" applyBorder="1" applyAlignment="1">
      <alignment horizontal="center"/>
    </xf>
    <xf numFmtId="0" fontId="13" fillId="12" borderId="104" xfId="11" applyFont="1" applyFill="1" applyBorder="1" applyAlignment="1">
      <alignment horizontal="center" vertical="center" wrapText="1"/>
    </xf>
    <xf numFmtId="0" fontId="13" fillId="12" borderId="62" xfId="11" applyFont="1" applyFill="1" applyBorder="1" applyAlignment="1">
      <alignment horizontal="center" vertical="center" wrapText="1"/>
    </xf>
    <xf numFmtId="0" fontId="13" fillId="12" borderId="76" xfId="11" applyFont="1" applyFill="1" applyBorder="1" applyAlignment="1">
      <alignment horizontal="center" vertical="center" wrapText="1"/>
    </xf>
    <xf numFmtId="0" fontId="10" fillId="12" borderId="105" xfId="11" applyFont="1" applyFill="1" applyBorder="1" applyAlignment="1">
      <alignment horizontal="center" vertical="center"/>
    </xf>
    <xf numFmtId="0" fontId="10" fillId="12" borderId="94" xfId="11" applyFont="1" applyFill="1" applyBorder="1" applyAlignment="1">
      <alignment horizontal="center" vertical="center"/>
    </xf>
    <xf numFmtId="0" fontId="10" fillId="12" borderId="95" xfId="11" applyFont="1" applyFill="1" applyBorder="1" applyAlignment="1">
      <alignment horizontal="center" vertical="center"/>
    </xf>
    <xf numFmtId="0" fontId="11" fillId="12" borderId="105" xfId="11" applyFont="1" applyFill="1" applyBorder="1" applyAlignment="1">
      <alignment horizontal="center" vertical="center"/>
    </xf>
    <xf numFmtId="0" fontId="11" fillId="12" borderId="94" xfId="11" applyFont="1" applyFill="1" applyBorder="1" applyAlignment="1">
      <alignment horizontal="center" vertical="center"/>
    </xf>
    <xf numFmtId="0" fontId="11" fillId="12" borderId="95" xfId="11" applyFont="1" applyFill="1" applyBorder="1" applyAlignment="1">
      <alignment horizontal="center" vertical="center"/>
    </xf>
    <xf numFmtId="0" fontId="10" fillId="12" borderId="14" xfId="11" applyFont="1" applyFill="1" applyBorder="1" applyAlignment="1">
      <alignment horizontal="center" vertical="center"/>
    </xf>
    <xf numFmtId="0" fontId="10" fillId="12" borderId="11" xfId="11" applyFont="1" applyFill="1" applyBorder="1" applyAlignment="1">
      <alignment horizontal="center" vertical="center"/>
    </xf>
    <xf numFmtId="0" fontId="10" fillId="12" borderId="34" xfId="11" applyFont="1" applyFill="1" applyBorder="1" applyAlignment="1">
      <alignment horizontal="center" vertical="center"/>
    </xf>
    <xf numFmtId="0" fontId="10" fillId="0" borderId="68" xfId="11" applyFont="1" applyBorder="1" applyAlignment="1">
      <alignment horizontal="center" vertical="center"/>
    </xf>
    <xf numFmtId="0" fontId="10" fillId="0" borderId="69" xfId="11" applyFont="1" applyBorder="1" applyAlignment="1">
      <alignment horizontal="center" vertical="center"/>
    </xf>
    <xf numFmtId="0" fontId="11" fillId="11" borderId="70" xfId="11" applyFont="1" applyFill="1" applyBorder="1" applyAlignment="1">
      <alignment horizontal="center" vertical="center"/>
    </xf>
    <xf numFmtId="0" fontId="11" fillId="11" borderId="53" xfId="11" applyFont="1" applyFill="1" applyBorder="1" applyAlignment="1">
      <alignment horizontal="center" vertical="center"/>
    </xf>
    <xf numFmtId="0" fontId="11" fillId="11" borderId="73" xfId="11" applyFont="1" applyFill="1" applyBorder="1" applyAlignment="1">
      <alignment horizontal="center" vertical="center"/>
    </xf>
    <xf numFmtId="0" fontId="135" fillId="0" borderId="27" xfId="11" applyFont="1" applyBorder="1" applyAlignment="1">
      <alignment horizontal="center" vertical="center" shrinkToFit="1"/>
    </xf>
    <xf numFmtId="0" fontId="135" fillId="0" borderId="8" xfId="11" applyFont="1" applyBorder="1" applyAlignment="1">
      <alignment horizontal="center" vertical="center" shrinkToFit="1"/>
    </xf>
    <xf numFmtId="0" fontId="135" fillId="0" borderId="35" xfId="11" applyFont="1" applyBorder="1" applyAlignment="1">
      <alignment horizontal="center" vertical="center" shrinkToFit="1"/>
    </xf>
    <xf numFmtId="0" fontId="135" fillId="0" borderId="28" xfId="11" applyFont="1" applyBorder="1" applyAlignment="1">
      <alignment horizontal="center" vertical="center" shrinkToFit="1"/>
    </xf>
    <xf numFmtId="0" fontId="135" fillId="0" borderId="0" xfId="11" applyFont="1" applyAlignment="1">
      <alignment horizontal="center" vertical="center" shrinkToFit="1"/>
    </xf>
    <xf numFmtId="0" fontId="135" fillId="0" borderId="36" xfId="11" applyFont="1" applyBorder="1" applyAlignment="1">
      <alignment horizontal="center" vertical="center" shrinkToFit="1"/>
    </xf>
    <xf numFmtId="0" fontId="135" fillId="0" borderId="26" xfId="11" applyFont="1" applyBorder="1" applyAlignment="1">
      <alignment horizontal="center" vertical="center" shrinkToFit="1"/>
    </xf>
    <xf numFmtId="0" fontId="135" fillId="0" borderId="11" xfId="11" applyFont="1" applyBorder="1" applyAlignment="1">
      <alignment horizontal="center" vertical="center" shrinkToFit="1"/>
    </xf>
    <xf numFmtId="0" fontId="135" fillId="0" borderId="34" xfId="11" applyFont="1" applyBorder="1" applyAlignment="1">
      <alignment horizontal="center" vertical="center" shrinkToFit="1"/>
    </xf>
    <xf numFmtId="0" fontId="12" fillId="0" borderId="25" xfId="11" applyFont="1" applyBorder="1" applyAlignment="1">
      <alignment horizontal="center" vertical="center" shrinkToFit="1"/>
    </xf>
    <xf numFmtId="0" fontId="12" fillId="0" borderId="32" xfId="11" applyFont="1" applyBorder="1" applyAlignment="1">
      <alignment horizontal="center" vertical="center" shrinkToFit="1"/>
    </xf>
    <xf numFmtId="0" fontId="12" fillId="0" borderId="33" xfId="11" applyFont="1" applyBorder="1" applyAlignment="1">
      <alignment horizontal="center" vertical="center" shrinkToFit="1"/>
    </xf>
    <xf numFmtId="0" fontId="11" fillId="2" borderId="70" xfId="11" applyFont="1" applyFill="1" applyBorder="1" applyAlignment="1">
      <alignment horizontal="center" vertical="center"/>
    </xf>
    <xf numFmtId="0" fontId="11" fillId="2" borderId="53" xfId="11" applyFont="1" applyFill="1" applyBorder="1" applyAlignment="1">
      <alignment horizontal="center" vertical="center"/>
    </xf>
    <xf numFmtId="0" fontId="11" fillId="2" borderId="73" xfId="11" applyFont="1" applyFill="1" applyBorder="1" applyAlignment="1">
      <alignment horizontal="center" vertical="center"/>
    </xf>
    <xf numFmtId="0" fontId="10" fillId="0" borderId="27" xfId="11" applyFont="1" applyBorder="1" applyAlignment="1">
      <alignment horizontal="center" vertical="center" shrinkToFit="1"/>
    </xf>
    <xf numFmtId="0" fontId="10" fillId="0" borderId="8" xfId="11" applyFont="1" applyBorder="1" applyAlignment="1">
      <alignment horizontal="center" vertical="center" shrinkToFit="1"/>
    </xf>
    <xf numFmtId="0" fontId="10" fillId="0" borderId="35" xfId="11" applyFont="1" applyBorder="1" applyAlignment="1">
      <alignment horizontal="center" vertical="center" shrinkToFit="1"/>
    </xf>
    <xf numFmtId="0" fontId="10" fillId="0" borderId="28" xfId="11" applyFont="1" applyBorder="1" applyAlignment="1">
      <alignment horizontal="center" vertical="center" shrinkToFit="1"/>
    </xf>
    <xf numFmtId="0" fontId="10" fillId="0" borderId="0" xfId="11" applyFont="1" applyAlignment="1">
      <alignment horizontal="center" vertical="center" shrinkToFit="1"/>
    </xf>
    <xf numFmtId="0" fontId="10" fillId="0" borderId="36" xfId="11" applyFont="1" applyBorder="1" applyAlignment="1">
      <alignment horizontal="center" vertical="center" shrinkToFit="1"/>
    </xf>
    <xf numFmtId="0" fontId="10" fillId="0" borderId="29" xfId="11" applyFont="1" applyBorder="1" applyAlignment="1">
      <alignment horizontal="center" vertical="center" shrinkToFit="1"/>
    </xf>
    <xf numFmtId="0" fontId="10" fillId="0" borderId="37" xfId="11" applyFont="1" applyBorder="1" applyAlignment="1">
      <alignment horizontal="center" vertical="center" shrinkToFit="1"/>
    </xf>
    <xf numFmtId="0" fontId="10" fillId="0" borderId="38" xfId="11" applyFont="1" applyBorder="1" applyAlignment="1">
      <alignment horizontal="center" vertical="center" shrinkToFit="1"/>
    </xf>
    <xf numFmtId="0" fontId="3" fillId="0" borderId="104" xfId="5" applyFont="1" applyBorder="1" applyAlignment="1">
      <alignment horizontal="center" vertical="center" textRotation="255"/>
    </xf>
    <xf numFmtId="0" fontId="3" fillId="0" borderId="62" xfId="5" applyFont="1" applyBorder="1" applyAlignment="1">
      <alignment horizontal="center" vertical="center" textRotation="255"/>
    </xf>
    <xf numFmtId="0" fontId="3" fillId="0" borderId="55" xfId="5" applyFont="1" applyBorder="1" applyAlignment="1">
      <alignment horizontal="center" vertical="center" textRotation="255"/>
    </xf>
    <xf numFmtId="0" fontId="3" fillId="0" borderId="60" xfId="5" applyFont="1" applyBorder="1" applyAlignment="1">
      <alignment horizontal="center" vertical="center" textRotation="255"/>
    </xf>
    <xf numFmtId="0" fontId="11" fillId="2" borderId="29" xfId="11" applyFont="1" applyFill="1" applyBorder="1" applyAlignment="1">
      <alignment horizontal="center" vertical="center"/>
    </xf>
    <xf numFmtId="0" fontId="11" fillId="2" borderId="37" xfId="11" applyFont="1" applyFill="1" applyBorder="1" applyAlignment="1">
      <alignment horizontal="center" vertical="center"/>
    </xf>
    <xf numFmtId="0" fontId="11" fillId="2" borderId="38" xfId="11" applyFont="1" applyFill="1" applyBorder="1" applyAlignment="1">
      <alignment horizontal="center" vertical="center"/>
    </xf>
    <xf numFmtId="0" fontId="3" fillId="0" borderId="57" xfId="5" applyFont="1" applyBorder="1" applyAlignment="1">
      <alignment horizontal="center" vertical="center" textRotation="255"/>
    </xf>
    <xf numFmtId="0" fontId="4" fillId="0" borderId="60" xfId="5" applyFont="1" applyBorder="1" applyAlignment="1">
      <alignment horizontal="center" vertical="center" textRotation="255"/>
    </xf>
    <xf numFmtId="0" fontId="4" fillId="0" borderId="62" xfId="5" applyFont="1" applyBorder="1" applyAlignment="1">
      <alignment horizontal="center" vertical="center" textRotation="255"/>
    </xf>
    <xf numFmtId="0" fontId="161" fillId="0" borderId="104" xfId="5" applyFont="1" applyBorder="1" applyAlignment="1">
      <alignment horizontal="center" vertical="center" textRotation="255"/>
    </xf>
    <xf numFmtId="0" fontId="161" fillId="0" borderId="62" xfId="5" applyFont="1" applyBorder="1" applyAlignment="1">
      <alignment horizontal="center" vertical="center" textRotation="255"/>
    </xf>
    <xf numFmtId="0" fontId="161" fillId="0" borderId="55" xfId="5" applyFont="1" applyBorder="1" applyAlignment="1">
      <alignment horizontal="center" vertical="center" textRotation="255"/>
    </xf>
    <xf numFmtId="0" fontId="161" fillId="0" borderId="60" xfId="5" applyFont="1" applyBorder="1" applyAlignment="1">
      <alignment horizontal="center" vertical="center" textRotation="255"/>
    </xf>
    <xf numFmtId="0" fontId="161" fillId="0" borderId="57" xfId="5" applyFont="1" applyBorder="1" applyAlignment="1">
      <alignment horizontal="center" vertical="center" textRotation="255"/>
    </xf>
    <xf numFmtId="0" fontId="62" fillId="0" borderId="60" xfId="5" applyFont="1" applyBorder="1" applyAlignment="1">
      <alignment horizontal="center" vertical="center" textRotation="255"/>
    </xf>
    <xf numFmtId="0" fontId="62" fillId="0" borderId="62" xfId="5" applyFont="1" applyBorder="1" applyAlignment="1">
      <alignment horizontal="center" vertical="center" textRotation="255"/>
    </xf>
    <xf numFmtId="0" fontId="22" fillId="0" borderId="0" xfId="5" applyFont="1" applyAlignment="1">
      <alignment horizontal="center" vertical="center"/>
    </xf>
    <xf numFmtId="0" fontId="63" fillId="0" borderId="0" xfId="5" applyFont="1" applyAlignment="1">
      <alignment horizontal="center" vertical="center" textRotation="255"/>
    </xf>
    <xf numFmtId="0" fontId="141" fillId="0" borderId="8" xfId="18" applyFont="1" applyBorder="1" applyAlignment="1">
      <alignment horizontal="center" vertical="top"/>
    </xf>
    <xf numFmtId="0" fontId="141" fillId="0" borderId="0" xfId="18" applyFont="1" applyAlignment="1">
      <alignment horizontal="center" vertical="top"/>
    </xf>
    <xf numFmtId="0" fontId="16" fillId="0" borderId="0" xfId="18" applyFont="1" applyAlignment="1">
      <alignment horizontal="center" vertical="center" wrapText="1"/>
    </xf>
    <xf numFmtId="0" fontId="26" fillId="2" borderId="25" xfId="18" applyFont="1" applyFill="1" applyBorder="1" applyAlignment="1">
      <alignment horizontal="center" vertical="center"/>
    </xf>
    <xf numFmtId="0" fontId="26" fillId="2" borderId="32" xfId="18" applyFont="1" applyFill="1" applyBorder="1" applyAlignment="1">
      <alignment horizontal="center" vertical="center"/>
    </xf>
    <xf numFmtId="0" fontId="26" fillId="2" borderId="33" xfId="18" applyFont="1" applyFill="1" applyBorder="1" applyAlignment="1">
      <alignment horizontal="center" vertical="center"/>
    </xf>
    <xf numFmtId="0" fontId="26" fillId="2" borderId="26" xfId="18" applyFont="1" applyFill="1" applyBorder="1" applyAlignment="1">
      <alignment horizontal="center" vertical="center"/>
    </xf>
    <xf numFmtId="0" fontId="26" fillId="2" borderId="11" xfId="18" applyFont="1" applyFill="1" applyBorder="1" applyAlignment="1">
      <alignment horizontal="center" vertical="center"/>
    </xf>
    <xf numFmtId="0" fontId="26" fillId="2" borderId="34" xfId="18" applyFont="1" applyFill="1" applyBorder="1" applyAlignment="1">
      <alignment horizontal="center" vertical="center"/>
    </xf>
    <xf numFmtId="0" fontId="20" fillId="4" borderId="27" xfId="18" applyFont="1" applyFill="1" applyBorder="1" applyAlignment="1">
      <alignment horizontal="center" vertical="center" textRotation="255"/>
    </xf>
    <xf numFmtId="0" fontId="20" fillId="4" borderId="8" xfId="18" applyFont="1" applyFill="1" applyBorder="1" applyAlignment="1">
      <alignment horizontal="center" vertical="center" textRotation="255"/>
    </xf>
    <xf numFmtId="0" fontId="20" fillId="4" borderId="35" xfId="18" applyFont="1" applyFill="1" applyBorder="1" applyAlignment="1">
      <alignment horizontal="center" vertical="center" textRotation="255"/>
    </xf>
    <xf numFmtId="0" fontId="20" fillId="4" borderId="28" xfId="18" applyFont="1" applyFill="1" applyBorder="1" applyAlignment="1">
      <alignment horizontal="center" vertical="center" textRotation="255"/>
    </xf>
    <xf numFmtId="0" fontId="20" fillId="4" borderId="0" xfId="18" applyFont="1" applyFill="1" applyAlignment="1">
      <alignment horizontal="center" vertical="center" textRotation="255"/>
    </xf>
    <xf numFmtId="0" fontId="20" fillId="4" borderId="36" xfId="18" applyFont="1" applyFill="1" applyBorder="1" applyAlignment="1">
      <alignment horizontal="center" vertical="center" textRotation="255"/>
    </xf>
    <xf numFmtId="0" fontId="20" fillId="4" borderId="29" xfId="18" applyFont="1" applyFill="1" applyBorder="1" applyAlignment="1">
      <alignment horizontal="center" vertical="center" textRotation="255"/>
    </xf>
    <xf numFmtId="0" fontId="20" fillId="4" borderId="37" xfId="18" applyFont="1" applyFill="1" applyBorder="1" applyAlignment="1">
      <alignment horizontal="center" vertical="center" textRotation="255"/>
    </xf>
    <xf numFmtId="0" fontId="20" fillId="4" borderId="38" xfId="18" applyFont="1" applyFill="1" applyBorder="1" applyAlignment="1">
      <alignment horizontal="center" vertical="center" textRotation="255"/>
    </xf>
    <xf numFmtId="0" fontId="141" fillId="0" borderId="7" xfId="18" applyFont="1" applyBorder="1" applyAlignment="1">
      <alignment horizontal="center" vertical="top"/>
    </xf>
    <xf numFmtId="0" fontId="141" fillId="0" borderId="9" xfId="18" applyFont="1" applyBorder="1" applyAlignment="1">
      <alignment horizontal="center" vertical="top"/>
    </xf>
    <xf numFmtId="0" fontId="141" fillId="0" borderId="30" xfId="18" applyFont="1" applyBorder="1" applyAlignment="1">
      <alignment horizontal="center" vertical="top"/>
    </xf>
    <xf numFmtId="0" fontId="141" fillId="0" borderId="13" xfId="18" applyFont="1" applyBorder="1" applyAlignment="1">
      <alignment horizontal="center" vertical="top"/>
    </xf>
    <xf numFmtId="0" fontId="141" fillId="0" borderId="8" xfId="18" applyFont="1" applyBorder="1" applyAlignment="1">
      <alignment horizontal="center" vertical="center"/>
    </xf>
    <xf numFmtId="0" fontId="157" fillId="2" borderId="1" xfId="18" applyFont="1" applyFill="1" applyBorder="1" applyAlignment="1">
      <alignment horizontal="center" vertical="center"/>
    </xf>
    <xf numFmtId="0" fontId="157" fillId="2" borderId="3" xfId="18" applyFont="1" applyFill="1" applyBorder="1" applyAlignment="1">
      <alignment horizontal="center" vertical="center"/>
    </xf>
    <xf numFmtId="0" fontId="157" fillId="2" borderId="2" xfId="18" applyFont="1" applyFill="1" applyBorder="1" applyAlignment="1">
      <alignment horizontal="center" vertical="center"/>
    </xf>
    <xf numFmtId="0" fontId="17" fillId="4" borderId="69" xfId="18" applyFont="1" applyFill="1" applyBorder="1" applyAlignment="1">
      <alignment horizontal="center"/>
    </xf>
    <xf numFmtId="0" fontId="4" fillId="0" borderId="70" xfId="18" applyFont="1" applyBorder="1" applyAlignment="1">
      <alignment horizontal="center" vertical="center"/>
    </xf>
    <xf numFmtId="0" fontId="4" fillId="0" borderId="53" xfId="18" applyFont="1" applyBorder="1" applyAlignment="1">
      <alignment horizontal="center" vertical="center"/>
    </xf>
    <xf numFmtId="0" fontId="4" fillId="0" borderId="73" xfId="18" applyFont="1" applyBorder="1" applyAlignment="1">
      <alignment horizontal="center" vertical="center"/>
    </xf>
    <xf numFmtId="0" fontId="25" fillId="4" borderId="0" xfId="18" applyFont="1" applyFill="1" applyAlignment="1">
      <alignment horizontal="center" vertical="center"/>
    </xf>
    <xf numFmtId="0" fontId="171" fillId="4" borderId="0" xfId="18" applyFont="1" applyFill="1" applyAlignment="1">
      <alignment horizontal="center" vertical="center" wrapText="1"/>
    </xf>
    <xf numFmtId="0" fontId="22" fillId="0" borderId="0" xfId="18" applyFont="1" applyAlignment="1">
      <alignment horizontal="center" vertical="center"/>
    </xf>
    <xf numFmtId="0" fontId="22" fillId="0" borderId="8" xfId="18" applyFont="1" applyBorder="1" applyAlignment="1">
      <alignment horizontal="center" vertical="center"/>
    </xf>
    <xf numFmtId="0" fontId="22" fillId="0" borderId="0" xfId="18" applyFont="1" applyAlignment="1">
      <alignment horizontal="center" vertical="center" wrapText="1"/>
    </xf>
    <xf numFmtId="0" fontId="28" fillId="0" borderId="0" xfId="5" applyFont="1" applyAlignment="1">
      <alignment horizontal="center"/>
    </xf>
    <xf numFmtId="0" fontId="52" fillId="4" borderId="0" xfId="18" applyFont="1" applyFill="1" applyAlignment="1">
      <alignment horizontal="left" vertical="center" wrapText="1"/>
    </xf>
    <xf numFmtId="0" fontId="4" fillId="0" borderId="0" xfId="18" applyFont="1" applyAlignment="1">
      <alignment horizontal="center" vertical="center"/>
    </xf>
    <xf numFmtId="0" fontId="10" fillId="0" borderId="0" xfId="18" applyFont="1" applyAlignment="1">
      <alignment horizontal="center" vertical="center"/>
    </xf>
    <xf numFmtId="0" fontId="28" fillId="0" borderId="25" xfId="5" applyFont="1" applyBorder="1" applyAlignment="1">
      <alignment horizontal="center" vertical="center" textRotation="255" shrinkToFit="1"/>
    </xf>
    <xf numFmtId="0" fontId="28" fillId="0" borderId="33" xfId="5" applyFont="1" applyBorder="1" applyAlignment="1">
      <alignment horizontal="center" vertical="center" textRotation="255" shrinkToFit="1"/>
    </xf>
    <xf numFmtId="0" fontId="28" fillId="0" borderId="28" xfId="5" applyFont="1" applyBorder="1" applyAlignment="1">
      <alignment horizontal="center" vertical="center" textRotation="255" shrinkToFit="1"/>
    </xf>
    <xf numFmtId="0" fontId="28" fillId="0" borderId="36" xfId="5" applyFont="1" applyBorder="1" applyAlignment="1">
      <alignment horizontal="center" vertical="center" textRotation="255" shrinkToFit="1"/>
    </xf>
    <xf numFmtId="0" fontId="28" fillId="0" borderId="29" xfId="5" applyFont="1" applyBorder="1" applyAlignment="1">
      <alignment horizontal="center" vertical="center" textRotation="255" shrinkToFit="1"/>
    </xf>
    <xf numFmtId="0" fontId="28" fillId="0" borderId="38" xfId="5" applyFont="1" applyBorder="1" applyAlignment="1">
      <alignment horizontal="center" vertical="center" textRotation="255" shrinkToFit="1"/>
    </xf>
    <xf numFmtId="0" fontId="16" fillId="0" borderId="7" xfId="18" applyFont="1" applyBorder="1" applyAlignment="1">
      <alignment horizontal="center" vertical="center"/>
    </xf>
    <xf numFmtId="0" fontId="16" fillId="0" borderId="8" xfId="18" applyFont="1" applyBorder="1" applyAlignment="1">
      <alignment horizontal="center" vertical="center"/>
    </xf>
    <xf numFmtId="0" fontId="16" fillId="0" borderId="9" xfId="18" applyFont="1" applyBorder="1" applyAlignment="1">
      <alignment horizontal="center" vertical="center"/>
    </xf>
    <xf numFmtId="0" fontId="144" fillId="0" borderId="0" xfId="18" applyFont="1" applyAlignment="1">
      <alignment horizontal="center" vertical="center"/>
    </xf>
    <xf numFmtId="0" fontId="22" fillId="4" borderId="8" xfId="18" applyFont="1" applyFill="1" applyBorder="1" applyAlignment="1">
      <alignment horizontal="center" vertical="center"/>
    </xf>
    <xf numFmtId="0" fontId="22" fillId="4" borderId="0" xfId="18" applyFont="1" applyFill="1" applyAlignment="1">
      <alignment horizontal="center" vertical="center"/>
    </xf>
    <xf numFmtId="0" fontId="10" fillId="4" borderId="0" xfId="18" applyFont="1" applyFill="1" applyAlignment="1">
      <alignment horizontal="center" vertical="center"/>
    </xf>
    <xf numFmtId="0" fontId="141" fillId="4" borderId="0" xfId="18" applyFont="1" applyFill="1" applyAlignment="1">
      <alignment horizontal="center" vertical="center"/>
    </xf>
    <xf numFmtId="0" fontId="26" fillId="4" borderId="0" xfId="18" applyFont="1" applyFill="1" applyAlignment="1">
      <alignment horizontal="center" vertical="center" wrapText="1"/>
    </xf>
    <xf numFmtId="0" fontId="21" fillId="4" borderId="0" xfId="18" applyFont="1" applyFill="1" applyAlignment="1">
      <alignment horizontal="center" vertical="center" wrapText="1"/>
    </xf>
    <xf numFmtId="0" fontId="141" fillId="4" borderId="8" xfId="18" applyFont="1" applyFill="1" applyBorder="1" applyAlignment="1">
      <alignment horizontal="center" vertical="center"/>
    </xf>
    <xf numFmtId="0" fontId="144" fillId="0" borderId="0" xfId="18" applyFont="1" applyAlignment="1">
      <alignment horizontal="center" vertical="top"/>
    </xf>
    <xf numFmtId="0" fontId="17" fillId="4" borderId="8" xfId="18" applyFont="1" applyFill="1" applyBorder="1" applyAlignment="1">
      <alignment horizontal="center"/>
    </xf>
    <xf numFmtId="0" fontId="17" fillId="4" borderId="37" xfId="18" applyFont="1" applyFill="1" applyBorder="1" applyAlignment="1">
      <alignment horizontal="center"/>
    </xf>
  </cellXfs>
  <cellStyles count="23">
    <cellStyle name="桁区切り" xfId="22" builtinId="6"/>
    <cellStyle name="標準" xfId="0" builtinId="0"/>
    <cellStyle name="標準 10" xfId="5" xr:uid="{00000000-0005-0000-0000-00001E000000}"/>
    <cellStyle name="標準 11" xfId="21" xr:uid="{D6CDC917-9BE4-4395-8E86-64C082C2864C}"/>
    <cellStyle name="標準 2" xfId="11" xr:uid="{00000000-0005-0000-0000-00003B000000}"/>
    <cellStyle name="標準 2 2" xfId="12" xr:uid="{00000000-0005-0000-0000-00003C000000}"/>
    <cellStyle name="標準 2 3 2" xfId="8" xr:uid="{00000000-0005-0000-0000-000032000000}"/>
    <cellStyle name="標準 2 3 2 2" xfId="6" xr:uid="{00000000-0005-0000-0000-00001F000000}"/>
    <cellStyle name="標準 3" xfId="13" xr:uid="{00000000-0005-0000-0000-00003D000000}"/>
    <cellStyle name="標準 3 2" xfId="3" xr:uid="{00000000-0005-0000-0000-00000C000000}"/>
    <cellStyle name="標準 3 3" xfId="19" xr:uid="{34EA739F-D0DC-4353-B8AC-041FB389D4A1}"/>
    <cellStyle name="標準 4" xfId="4" xr:uid="{00000000-0005-0000-0000-000010000000}"/>
    <cellStyle name="標準 4 2" xfId="10" xr:uid="{00000000-0005-0000-0000-000035000000}"/>
    <cellStyle name="標準 4 3" xfId="20" xr:uid="{6A088275-C8B0-417E-8C53-CC025946ACA2}"/>
    <cellStyle name="標準 5" xfId="14" xr:uid="{00000000-0005-0000-0000-00003E000000}"/>
    <cellStyle name="標準 6" xfId="15" xr:uid="{00000000-0005-0000-0000-00003F000000}"/>
    <cellStyle name="標準 6 3" xfId="16" xr:uid="{00000000-0005-0000-0000-000040000000}"/>
    <cellStyle name="標準 7" xfId="2" xr:uid="{00000000-0005-0000-0000-000006000000}"/>
    <cellStyle name="標準 8" xfId="17" xr:uid="{2FAD64BF-1D5E-4B89-A07F-56B97A64F612}"/>
    <cellStyle name="標準 9" xfId="18" xr:uid="{B68FB9FD-283B-42A9-B494-05B0FC98D88F}"/>
    <cellStyle name="標準_2005モールカップ大会" xfId="7" xr:uid="{00000000-0005-0000-0000-000027000000}"/>
    <cellStyle name="標準_みやぎ生協カップ05" xfId="1" xr:uid="{00000000-0005-0000-0000-000002000000}"/>
    <cellStyle name="標準_参考2005モールカップ大会2" xfId="9" xr:uid="{00000000-0005-0000-0000-000033000000}"/>
  </cellStyles>
  <dxfs count="0"/>
  <tableStyles count="0" defaultTableStyle="TableStyleMedium2" defaultPivotStyle="PivotStyleLight16"/>
  <colors>
    <mruColors>
      <color rgb="FF0000FF"/>
      <color rgb="FFFFFFCC"/>
      <color rgb="FFCCFFFF"/>
      <color rgb="FFFFFF99"/>
      <color rgb="FF000000"/>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4202206</xdr:colOff>
      <xdr:row>54</xdr:row>
      <xdr:rowOff>89647</xdr:rowOff>
    </xdr:from>
    <xdr:to>
      <xdr:col>1</xdr:col>
      <xdr:colOff>7250206</xdr:colOff>
      <xdr:row>59</xdr:row>
      <xdr:rowOff>11205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1</xdr:col>
      <xdr:colOff>4202206</xdr:colOff>
      <xdr:row>54</xdr:row>
      <xdr:rowOff>89647</xdr:rowOff>
    </xdr:from>
    <xdr:to>
      <xdr:col>1</xdr:col>
      <xdr:colOff>7250206</xdr:colOff>
      <xdr:row>59</xdr:row>
      <xdr:rowOff>11205</xdr:rowOff>
    </xdr:to>
    <xdr:sp macro="" textlink="">
      <xdr:nvSpPr>
        <xdr:cNvPr id="3" name="角丸四角形 1">
          <a:extLst>
            <a:ext uri="{FF2B5EF4-FFF2-40B4-BE49-F238E27FC236}">
              <a16:creationId xmlns:a16="http://schemas.microsoft.com/office/drawing/2014/main" id="{00000000-0008-0000-0000-000003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1</xdr:col>
      <xdr:colOff>4202206</xdr:colOff>
      <xdr:row>54</xdr:row>
      <xdr:rowOff>89647</xdr:rowOff>
    </xdr:from>
    <xdr:to>
      <xdr:col>1</xdr:col>
      <xdr:colOff>7250206</xdr:colOff>
      <xdr:row>59</xdr:row>
      <xdr:rowOff>11205</xdr:rowOff>
    </xdr:to>
    <xdr:sp macro="" textlink="">
      <xdr:nvSpPr>
        <xdr:cNvPr id="4" name="角丸四角形 1">
          <a:extLst>
            <a:ext uri="{FF2B5EF4-FFF2-40B4-BE49-F238E27FC236}">
              <a16:creationId xmlns:a16="http://schemas.microsoft.com/office/drawing/2014/main" id="{00000000-0008-0000-0000-000004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3</xdr:col>
      <xdr:colOff>251460</xdr:colOff>
      <xdr:row>2</xdr:row>
      <xdr:rowOff>203835</xdr:rowOff>
    </xdr:from>
    <xdr:to>
      <xdr:col>10</xdr:col>
      <xdr:colOff>137160</xdr:colOff>
      <xdr:row>13</xdr:row>
      <xdr:rowOff>93980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18350" y="765810"/>
          <a:ext cx="4206240" cy="237807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改訂版へ変更必要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123825</xdr:colOff>
      <xdr:row>16</xdr:row>
      <xdr:rowOff>232410</xdr:rowOff>
    </xdr:from>
    <xdr:to>
      <xdr:col>22</xdr:col>
      <xdr:colOff>670560</xdr:colOff>
      <xdr:row>26</xdr:row>
      <xdr:rowOff>166370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575550" y="4194810"/>
          <a:ext cx="4771390" cy="2410460"/>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チーム分け決まり次第</a:t>
          </a:r>
          <a:endParaRPr kumimoji="1" lang="en-US" altLang="ja-JP" sz="3200">
            <a:solidFill>
              <a:srgbClr val="FF0000"/>
            </a:solidFill>
          </a:endParaRPr>
        </a:p>
        <a:p>
          <a:pPr algn="l"/>
          <a:r>
            <a:rPr kumimoji="1" lang="ja-JP" altLang="en-US" sz="3200">
              <a:solidFill>
                <a:srgbClr val="FF0000"/>
              </a:solidFill>
            </a:rPr>
            <a:t>タイムスケジュールの</a:t>
          </a:r>
          <a:endParaRPr kumimoji="1" lang="en-US" altLang="ja-JP" sz="3200">
            <a:solidFill>
              <a:srgbClr val="FF0000"/>
            </a:solidFill>
          </a:endParaRPr>
        </a:p>
        <a:p>
          <a:pPr algn="l"/>
          <a:r>
            <a:rPr kumimoji="1" lang="ja-JP" altLang="en-US" sz="3200">
              <a:solidFill>
                <a:srgbClr val="FF0000"/>
              </a:solidFill>
            </a:rPr>
            <a:t>予選</a:t>
          </a:r>
          <a:r>
            <a:rPr kumimoji="1" lang="en-US" altLang="ja-JP" sz="3200">
              <a:solidFill>
                <a:srgbClr val="FF0000"/>
              </a:solidFill>
            </a:rPr>
            <a:t>12</a:t>
          </a:r>
          <a:r>
            <a:rPr kumimoji="1" lang="ja-JP" altLang="en-US" sz="3200">
              <a:solidFill>
                <a:srgbClr val="FF0000"/>
              </a:solidFill>
            </a:rPr>
            <a:t>以降のチームから</a:t>
          </a:r>
          <a:endParaRPr kumimoji="1" lang="en-US" altLang="ja-JP" sz="3200">
            <a:solidFill>
              <a:srgbClr val="FF0000"/>
            </a:solidFill>
          </a:endParaRPr>
        </a:p>
        <a:p>
          <a:pPr algn="l"/>
          <a:r>
            <a:rPr kumimoji="1" lang="ja-JP" altLang="en-US" sz="3200">
              <a:solidFill>
                <a:srgbClr val="FF0000"/>
              </a:solidFill>
            </a:rPr>
            <a:t>割り当てる</a:t>
          </a:r>
          <a:endParaRPr kumimoji="1" lang="en-US" altLang="ja-JP" sz="3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371475</xdr:colOff>
      <xdr:row>2</xdr:row>
      <xdr:rowOff>161925</xdr:rowOff>
    </xdr:from>
    <xdr:to>
      <xdr:col>4</xdr:col>
      <xdr:colOff>485775</xdr:colOff>
      <xdr:row>7</xdr:row>
      <xdr:rowOff>9525</xdr:rowOff>
    </xdr:to>
    <xdr:sp macro="" textlink="">
      <xdr:nvSpPr>
        <xdr:cNvPr id="2" name="WordArt 2">
          <a:extLst>
            <a:ext uri="{FF2B5EF4-FFF2-40B4-BE49-F238E27FC236}">
              <a16:creationId xmlns:a16="http://schemas.microsoft.com/office/drawing/2014/main" id="{00000000-0008-0000-0200-000002000000}"/>
            </a:ext>
          </a:extLst>
        </xdr:cNvPr>
        <xdr:cNvSpPr>
          <a:spLocks noChangeArrowheads="1" noChangeShapeType="1" noTextEdit="1"/>
        </xdr:cNvSpPr>
      </xdr:nvSpPr>
      <xdr:spPr>
        <a:xfrm>
          <a:off x="371475" y="497205"/>
          <a:ext cx="2583180" cy="685800"/>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endParaRPr lang="ja-JP" altLang="en-US"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endParaRPr>
        </a:p>
      </xdr:txBody>
    </xdr:sp>
    <xdr:clientData/>
  </xdr:twoCellAnchor>
  <xdr:twoCellAnchor>
    <xdr:from>
      <xdr:col>0</xdr:col>
      <xdr:colOff>302559</xdr:colOff>
      <xdr:row>9</xdr:row>
      <xdr:rowOff>47625</xdr:rowOff>
    </xdr:from>
    <xdr:to>
      <xdr:col>8</xdr:col>
      <xdr:colOff>381000</xdr:colOff>
      <xdr:row>14</xdr:row>
      <xdr:rowOff>156883</xdr:rowOff>
    </xdr:to>
    <xdr:sp macro="" textlink="">
      <xdr:nvSpPr>
        <xdr:cNvPr id="3" name="WordArt 2">
          <a:extLst>
            <a:ext uri="{FF2B5EF4-FFF2-40B4-BE49-F238E27FC236}">
              <a16:creationId xmlns:a16="http://schemas.microsoft.com/office/drawing/2014/main" id="{00000000-0008-0000-0200-000003000000}"/>
            </a:ext>
          </a:extLst>
        </xdr:cNvPr>
        <xdr:cNvSpPr>
          <a:spLocks noChangeArrowheads="1" noChangeShapeType="1" noTextEdit="1"/>
        </xdr:cNvSpPr>
      </xdr:nvSpPr>
      <xdr:spPr>
        <a:xfrm>
          <a:off x="302559" y="1560419"/>
          <a:ext cx="6622676" cy="949699"/>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rtl="0"/>
          <a:r>
            <a:rPr lang="ja-JP" altLang="ja-JP" sz="1100" b="1" i="1">
              <a:effectLst>
                <a:outerShdw blurRad="76200" dist="50800" dir="5400000" algn="tl" rotWithShape="0">
                  <a:srgbClr val="000000">
                    <a:alpha val="65000"/>
                  </a:srgbClr>
                </a:outerShdw>
              </a:effectLst>
              <a:latin typeface="+mn-lt"/>
              <a:ea typeface="+mn-ea"/>
              <a:cs typeface="+mn-cs"/>
            </a:rPr>
            <a:t>ジュニア・オープンカップ</a:t>
          </a:r>
          <a:endParaRPr lang="ja-JP" altLang="ja-JP" sz="6000">
            <a:effectLst/>
          </a:endParaRPr>
        </a:p>
      </xdr:txBody>
    </xdr:sp>
    <xdr:clientData/>
  </xdr:twoCellAnchor>
  <xdr:twoCellAnchor>
    <xdr:from>
      <xdr:col>4</xdr:col>
      <xdr:colOff>1311089</xdr:colOff>
      <xdr:row>33</xdr:row>
      <xdr:rowOff>108641</xdr:rowOff>
    </xdr:from>
    <xdr:to>
      <xdr:col>7</xdr:col>
      <xdr:colOff>482974</xdr:colOff>
      <xdr:row>41</xdr:row>
      <xdr:rowOff>231401</xdr:rowOff>
    </xdr:to>
    <xdr:pic>
      <xdr:nvPicPr>
        <xdr:cNvPr id="4" name="図 3" descr="ドッジボール協会マーク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45324" y="6910612"/>
          <a:ext cx="2298326" cy="2397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1339103</xdr:colOff>
      <xdr:row>41</xdr:row>
      <xdr:rowOff>46505</xdr:rowOff>
    </xdr:from>
    <xdr:to>
      <xdr:col>8</xdr:col>
      <xdr:colOff>148478</xdr:colOff>
      <xdr:row>44</xdr:row>
      <xdr:rowOff>35860</xdr:rowOff>
    </xdr:to>
    <xdr:pic>
      <xdr:nvPicPr>
        <xdr:cNvPr id="5" name="図 4" descr="MDBAロゴ">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813362" y="9011211"/>
          <a:ext cx="2251822" cy="769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2</xdr:row>
      <xdr:rowOff>161925</xdr:rowOff>
    </xdr:from>
    <xdr:to>
      <xdr:col>4</xdr:col>
      <xdr:colOff>485775</xdr:colOff>
      <xdr:row>7</xdr:row>
      <xdr:rowOff>9525</xdr:rowOff>
    </xdr:to>
    <xdr:sp macro="" textlink="">
      <xdr:nvSpPr>
        <xdr:cNvPr id="6" name="WordArt 2">
          <a:extLst>
            <a:ext uri="{FF2B5EF4-FFF2-40B4-BE49-F238E27FC236}">
              <a16:creationId xmlns:a16="http://schemas.microsoft.com/office/drawing/2014/main" id="{00000000-0008-0000-0200-000006000000}"/>
            </a:ext>
          </a:extLst>
        </xdr:cNvPr>
        <xdr:cNvSpPr>
          <a:spLocks noChangeArrowheads="1" noChangeShapeType="1" noTextEdit="1"/>
        </xdr:cNvSpPr>
      </xdr:nvSpPr>
      <xdr:spPr>
        <a:xfrm>
          <a:off x="371475" y="497205"/>
          <a:ext cx="2583180" cy="685800"/>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r>
            <a:rPr lang="en-US" altLang="ja-JP"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rPr>
            <a:t>2025</a:t>
          </a:r>
          <a:endParaRPr lang="ja-JP" altLang="en-US"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endParaRPr>
        </a:p>
      </xdr:txBody>
    </xdr:sp>
    <xdr:clientData/>
  </xdr:twoCellAnchor>
  <xdr:twoCellAnchor>
    <xdr:from>
      <xdr:col>3</xdr:col>
      <xdr:colOff>560296</xdr:colOff>
      <xdr:row>16</xdr:row>
      <xdr:rowOff>38100</xdr:rowOff>
    </xdr:from>
    <xdr:to>
      <xdr:col>8</xdr:col>
      <xdr:colOff>168089</xdr:colOff>
      <xdr:row>20</xdr:row>
      <xdr:rowOff>104775</xdr:rowOff>
    </xdr:to>
    <xdr:sp macro="" textlink="">
      <xdr:nvSpPr>
        <xdr:cNvPr id="7" name="WordArt 2">
          <a:extLst>
            <a:ext uri="{FF2B5EF4-FFF2-40B4-BE49-F238E27FC236}">
              <a16:creationId xmlns:a16="http://schemas.microsoft.com/office/drawing/2014/main" id="{00000000-0008-0000-0200-000007000000}"/>
            </a:ext>
          </a:extLst>
        </xdr:cNvPr>
        <xdr:cNvSpPr>
          <a:spLocks noChangeArrowheads="1" noChangeShapeType="1" noTextEdit="1"/>
        </xdr:cNvSpPr>
      </xdr:nvSpPr>
      <xdr:spPr>
        <a:xfrm>
          <a:off x="2610972" y="2727512"/>
          <a:ext cx="4101352" cy="739028"/>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rtl="0"/>
          <a:r>
            <a:rPr lang="ja-JP" altLang="ja-JP" sz="1100" b="1" i="1">
              <a:effectLst>
                <a:outerShdw blurRad="76200" dist="50800" dir="5400000" algn="tl" rotWithShape="0">
                  <a:srgbClr val="000000">
                    <a:alpha val="65000"/>
                  </a:srgbClr>
                </a:outerShdw>
              </a:effectLst>
              <a:latin typeface="+mn-lt"/>
              <a:ea typeface="+mn-ea"/>
              <a:cs typeface="+mn-cs"/>
            </a:rPr>
            <a:t>ドッジボール大会</a:t>
          </a:r>
          <a:endParaRPr lang="ja-JP" altLang="ja-JP" sz="6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254000</xdr:colOff>
      <xdr:row>26</xdr:row>
      <xdr:rowOff>365125</xdr:rowOff>
    </xdr:from>
    <xdr:to>
      <xdr:col>35</xdr:col>
      <xdr:colOff>174625</xdr:colOff>
      <xdr:row>30</xdr:row>
      <xdr:rowOff>269875</xdr:rowOff>
    </xdr:to>
    <xdr:sp macro="" textlink="">
      <xdr:nvSpPr>
        <xdr:cNvPr id="2" name="四角形: 角を丸くする 1">
          <a:extLst>
            <a:ext uri="{FF2B5EF4-FFF2-40B4-BE49-F238E27FC236}">
              <a16:creationId xmlns:a16="http://schemas.microsoft.com/office/drawing/2014/main" id="{760EED9A-174D-DCD4-CC0A-54694C13FF08}"/>
            </a:ext>
          </a:extLst>
        </xdr:cNvPr>
        <xdr:cNvSpPr/>
      </xdr:nvSpPr>
      <xdr:spPr>
        <a:xfrm>
          <a:off x="16700500" y="11652250"/>
          <a:ext cx="4413250" cy="1000125"/>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kern="1200"/>
            <a:t>抽選後に入力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xdr:row>
      <xdr:rowOff>346364</xdr:rowOff>
    </xdr:from>
    <xdr:to>
      <xdr:col>22</xdr:col>
      <xdr:colOff>813955</xdr:colOff>
      <xdr:row>8</xdr:row>
      <xdr:rowOff>0</xdr:rowOff>
    </xdr:to>
    <xdr:cxnSp macro="">
      <xdr:nvCxnSpPr>
        <xdr:cNvPr id="4" name="直線コネクタ 3">
          <a:extLst>
            <a:ext uri="{FF2B5EF4-FFF2-40B4-BE49-F238E27FC236}">
              <a16:creationId xmlns:a16="http://schemas.microsoft.com/office/drawing/2014/main" id="{786D09BF-7093-0888-A58F-619EFBA2AE8C}"/>
            </a:ext>
          </a:extLst>
        </xdr:cNvPr>
        <xdr:cNvCxnSpPr/>
      </xdr:nvCxnSpPr>
      <xdr:spPr>
        <a:xfrm flipV="1">
          <a:off x="259773" y="2840182"/>
          <a:ext cx="22652182" cy="17318"/>
        </a:xfrm>
        <a:prstGeom prst="line">
          <a:avLst/>
        </a:prstGeom>
        <a:ln w="165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0</xdr:colOff>
      <xdr:row>29</xdr:row>
      <xdr:rowOff>0</xdr:rowOff>
    </xdr:from>
    <xdr:to>
      <xdr:col>36</xdr:col>
      <xdr:colOff>127000</xdr:colOff>
      <xdr:row>31</xdr:row>
      <xdr:rowOff>396875</xdr:rowOff>
    </xdr:to>
    <xdr:sp macro="" textlink="">
      <xdr:nvSpPr>
        <xdr:cNvPr id="2" name="四角形: 角を丸くする 1">
          <a:extLst>
            <a:ext uri="{FF2B5EF4-FFF2-40B4-BE49-F238E27FC236}">
              <a16:creationId xmlns:a16="http://schemas.microsoft.com/office/drawing/2014/main" id="{4C60DC3E-C134-4A22-A5AB-70A640D4ABDE}"/>
            </a:ext>
          </a:extLst>
        </xdr:cNvPr>
        <xdr:cNvSpPr/>
      </xdr:nvSpPr>
      <xdr:spPr>
        <a:xfrm>
          <a:off x="16859250" y="12080875"/>
          <a:ext cx="4413250" cy="1000125"/>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kern="1200"/>
            <a:t>抽選後に入力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59</xdr:col>
      <xdr:colOff>57150</xdr:colOff>
      <xdr:row>5</xdr:row>
      <xdr:rowOff>19050</xdr:rowOff>
    </xdr:from>
    <xdr:to>
      <xdr:col>67</xdr:col>
      <xdr:colOff>76548</xdr:colOff>
      <xdr:row>9</xdr:row>
      <xdr:rowOff>62630</xdr:rowOff>
    </xdr:to>
    <xdr:cxnSp macro="">
      <xdr:nvCxnSpPr>
        <xdr:cNvPr id="2" name="直線コネクタ 1">
          <a:extLst>
            <a:ext uri="{FF2B5EF4-FFF2-40B4-BE49-F238E27FC236}">
              <a16:creationId xmlns:a16="http://schemas.microsoft.com/office/drawing/2014/main" id="{0DE7981C-A96A-4617-9420-5213BB91CE09}"/>
            </a:ext>
          </a:extLst>
        </xdr:cNvPr>
        <xdr:cNvCxnSpPr/>
      </xdr:nvCxnSpPr>
      <xdr:spPr>
        <a:xfrm>
          <a:off x="9610725" y="447675"/>
          <a:ext cx="1314798" cy="3864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57150</xdr:colOff>
      <xdr:row>77</xdr:row>
      <xdr:rowOff>57150</xdr:rowOff>
    </xdr:from>
    <xdr:to>
      <xdr:col>67</xdr:col>
      <xdr:colOff>9525</xdr:colOff>
      <xdr:row>82</xdr:row>
      <xdr:rowOff>9525</xdr:rowOff>
    </xdr:to>
    <xdr:cxnSp macro="">
      <xdr:nvCxnSpPr>
        <xdr:cNvPr id="3" name="直線コネクタ 2">
          <a:extLst>
            <a:ext uri="{FF2B5EF4-FFF2-40B4-BE49-F238E27FC236}">
              <a16:creationId xmlns:a16="http://schemas.microsoft.com/office/drawing/2014/main" id="{46EE2C76-20B2-4D03-812D-E56CD03E770D}"/>
            </a:ext>
          </a:extLst>
        </xdr:cNvPr>
        <xdr:cNvCxnSpPr/>
      </xdr:nvCxnSpPr>
      <xdr:spPr>
        <a:xfrm flipV="1">
          <a:off x="9448800" y="6657975"/>
          <a:ext cx="140970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153562</xdr:colOff>
      <xdr:row>75</xdr:row>
      <xdr:rowOff>4150</xdr:rowOff>
    </xdr:from>
    <xdr:to>
      <xdr:col>12</xdr:col>
      <xdr:colOff>149678</xdr:colOff>
      <xdr:row>81</xdr:row>
      <xdr:rowOff>54428</xdr:rowOff>
    </xdr:to>
    <xdr:cxnSp macro="">
      <xdr:nvCxnSpPr>
        <xdr:cNvPr id="4" name="直線コネクタ 3">
          <a:extLst>
            <a:ext uri="{FF2B5EF4-FFF2-40B4-BE49-F238E27FC236}">
              <a16:creationId xmlns:a16="http://schemas.microsoft.com/office/drawing/2014/main" id="{198C9102-43DA-405C-A715-3B9B15E7E9F9}"/>
            </a:ext>
          </a:extLst>
        </xdr:cNvPr>
        <xdr:cNvCxnSpPr/>
      </xdr:nvCxnSpPr>
      <xdr:spPr>
        <a:xfrm>
          <a:off x="480133" y="6930186"/>
          <a:ext cx="1628974" cy="5401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153562</xdr:colOff>
      <xdr:row>5</xdr:row>
      <xdr:rowOff>28575</xdr:rowOff>
    </xdr:from>
    <xdr:to>
      <xdr:col>11</xdr:col>
      <xdr:colOff>9525</xdr:colOff>
      <xdr:row>12</xdr:row>
      <xdr:rowOff>4151</xdr:rowOff>
    </xdr:to>
    <xdr:cxnSp macro="">
      <xdr:nvCxnSpPr>
        <xdr:cNvPr id="5" name="直線コネクタ 4">
          <a:extLst>
            <a:ext uri="{FF2B5EF4-FFF2-40B4-BE49-F238E27FC236}">
              <a16:creationId xmlns:a16="http://schemas.microsoft.com/office/drawing/2014/main" id="{94F857E2-92A7-4BFB-B2DC-D2686ECDC644}"/>
            </a:ext>
          </a:extLst>
        </xdr:cNvPr>
        <xdr:cNvCxnSpPr/>
      </xdr:nvCxnSpPr>
      <xdr:spPr>
        <a:xfrm flipV="1">
          <a:off x="477412" y="457200"/>
          <a:ext cx="1313288" cy="5756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73</xdr:col>
      <xdr:colOff>745834</xdr:colOff>
      <xdr:row>79</xdr:row>
      <xdr:rowOff>9508</xdr:rowOff>
    </xdr:from>
    <xdr:ext cx="184731" cy="292324"/>
    <xdr:sp macro="" textlink="">
      <xdr:nvSpPr>
        <xdr:cNvPr id="20" name="正方形/長方形 19">
          <a:extLst>
            <a:ext uri="{FF2B5EF4-FFF2-40B4-BE49-F238E27FC236}">
              <a16:creationId xmlns:a16="http://schemas.microsoft.com/office/drawing/2014/main" id="{65A68AE6-F151-4A6F-85B7-2DCC796FE88F}"/>
            </a:ext>
          </a:extLst>
        </xdr:cNvPr>
        <xdr:cNvSpPr/>
      </xdr:nvSpPr>
      <xdr:spPr>
        <a:xfrm>
          <a:off x="11314774" y="6631288"/>
          <a:ext cx="184731" cy="292324"/>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HGMaruGothicMPRO" panose="020F0600000000000000" pitchFamily="34" charset="-128"/>
            <a:ea typeface="HGMaruGothicMPRO" panose="020F0600000000000000" pitchFamily="34" charset="-128"/>
          </a:endParaRPr>
        </a:p>
      </xdr:txBody>
    </xdr:sp>
    <xdr:clientData/>
  </xdr:oneCellAnchor>
  <xdr:twoCellAnchor>
    <xdr:from>
      <xdr:col>62</xdr:col>
      <xdr:colOff>0</xdr:colOff>
      <xdr:row>92</xdr:row>
      <xdr:rowOff>152400</xdr:rowOff>
    </xdr:from>
    <xdr:to>
      <xdr:col>63</xdr:col>
      <xdr:colOff>33019</xdr:colOff>
      <xdr:row>98</xdr:row>
      <xdr:rowOff>25400</xdr:rowOff>
    </xdr:to>
    <xdr:sp macro="" textlink="">
      <xdr:nvSpPr>
        <xdr:cNvPr id="21" name="下矢印 8">
          <a:extLst>
            <a:ext uri="{FF2B5EF4-FFF2-40B4-BE49-F238E27FC236}">
              <a16:creationId xmlns:a16="http://schemas.microsoft.com/office/drawing/2014/main" id="{80B1DB4C-B32F-4C8F-AC73-4B7C6C974576}"/>
            </a:ext>
          </a:extLst>
        </xdr:cNvPr>
        <xdr:cNvSpPr/>
      </xdr:nvSpPr>
      <xdr:spPr>
        <a:xfrm>
          <a:off x="8976360" y="7597140"/>
          <a:ext cx="177799" cy="10160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57073</xdr:colOff>
      <xdr:row>89</xdr:row>
      <xdr:rowOff>128531</xdr:rowOff>
    </xdr:from>
    <xdr:to>
      <xdr:col>30</xdr:col>
      <xdr:colOff>73446</xdr:colOff>
      <xdr:row>98</xdr:row>
      <xdr:rowOff>80486</xdr:rowOff>
    </xdr:to>
    <xdr:sp macro="" textlink="">
      <xdr:nvSpPr>
        <xdr:cNvPr id="22" name="下矢印 9">
          <a:extLst>
            <a:ext uri="{FF2B5EF4-FFF2-40B4-BE49-F238E27FC236}">
              <a16:creationId xmlns:a16="http://schemas.microsoft.com/office/drawing/2014/main" id="{B0B5D7B6-CD45-4F1A-AECE-4E82AC6E5E0D}"/>
            </a:ext>
          </a:extLst>
        </xdr:cNvPr>
        <xdr:cNvSpPr/>
      </xdr:nvSpPr>
      <xdr:spPr>
        <a:xfrm>
          <a:off x="4316928" y="7317037"/>
          <a:ext cx="163265" cy="1687112"/>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113</xdr:row>
      <xdr:rowOff>115209</xdr:rowOff>
    </xdr:from>
    <xdr:to>
      <xdr:col>42</xdr:col>
      <xdr:colOff>33019</xdr:colOff>
      <xdr:row>118</xdr:row>
      <xdr:rowOff>178709</xdr:rowOff>
    </xdr:to>
    <xdr:sp macro="" textlink="">
      <xdr:nvSpPr>
        <xdr:cNvPr id="23" name="下矢印 10">
          <a:extLst>
            <a:ext uri="{FF2B5EF4-FFF2-40B4-BE49-F238E27FC236}">
              <a16:creationId xmlns:a16="http://schemas.microsoft.com/office/drawing/2014/main" id="{A63E661D-11FA-4A88-9021-B2AA804D57F6}"/>
            </a:ext>
          </a:extLst>
        </xdr:cNvPr>
        <xdr:cNvSpPr/>
      </xdr:nvSpPr>
      <xdr:spPr>
        <a:xfrm>
          <a:off x="6694714" y="13980888"/>
          <a:ext cx="196305" cy="10160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73446</xdr:colOff>
      <xdr:row>113</xdr:row>
      <xdr:rowOff>96268</xdr:rowOff>
    </xdr:from>
    <xdr:to>
      <xdr:col>10</xdr:col>
      <xdr:colOff>106465</xdr:colOff>
      <xdr:row>118</xdr:row>
      <xdr:rowOff>159768</xdr:rowOff>
    </xdr:to>
    <xdr:sp macro="" textlink="">
      <xdr:nvSpPr>
        <xdr:cNvPr id="24" name="下矢印 11">
          <a:extLst>
            <a:ext uri="{FF2B5EF4-FFF2-40B4-BE49-F238E27FC236}">
              <a16:creationId xmlns:a16="http://schemas.microsoft.com/office/drawing/2014/main" id="{8D97BDC0-5FE3-442A-A09F-8F022095A650}"/>
            </a:ext>
          </a:extLst>
        </xdr:cNvPr>
        <xdr:cNvSpPr/>
      </xdr:nvSpPr>
      <xdr:spPr>
        <a:xfrm>
          <a:off x="1543017" y="13961947"/>
          <a:ext cx="196305" cy="10160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113939</xdr:colOff>
      <xdr:row>119</xdr:row>
      <xdr:rowOff>42135</xdr:rowOff>
    </xdr:from>
    <xdr:to>
      <xdr:col>43</xdr:col>
      <xdr:colOff>113938</xdr:colOff>
      <xdr:row>120</xdr:row>
      <xdr:rowOff>23774</xdr:rowOff>
    </xdr:to>
    <xdr:sp macro="" textlink="">
      <xdr:nvSpPr>
        <xdr:cNvPr id="25" name="左矢印 12">
          <a:extLst>
            <a:ext uri="{FF2B5EF4-FFF2-40B4-BE49-F238E27FC236}">
              <a16:creationId xmlns:a16="http://schemas.microsoft.com/office/drawing/2014/main" id="{9117969E-1549-43E6-87BE-8A649D3F946B}"/>
            </a:ext>
          </a:extLst>
        </xdr:cNvPr>
        <xdr:cNvSpPr/>
      </xdr:nvSpPr>
      <xdr:spPr>
        <a:xfrm>
          <a:off x="440510" y="15050814"/>
          <a:ext cx="6694714" cy="172139"/>
        </a:xfrm>
        <a:prstGeom prst="lef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92</xdr:row>
      <xdr:rowOff>137709</xdr:rowOff>
    </xdr:from>
    <xdr:to>
      <xdr:col>44</xdr:col>
      <xdr:colOff>18361</xdr:colOff>
      <xdr:row>93</xdr:row>
      <xdr:rowOff>110167</xdr:rowOff>
    </xdr:to>
    <xdr:sp macro="" textlink="">
      <xdr:nvSpPr>
        <xdr:cNvPr id="27" name="右矢印 16">
          <a:extLst>
            <a:ext uri="{FF2B5EF4-FFF2-40B4-BE49-F238E27FC236}">
              <a16:creationId xmlns:a16="http://schemas.microsoft.com/office/drawing/2014/main" id="{399F85B6-BF54-4DD1-89CA-13A52FF81D6A}"/>
            </a:ext>
          </a:extLst>
        </xdr:cNvPr>
        <xdr:cNvSpPr/>
      </xdr:nvSpPr>
      <xdr:spPr>
        <a:xfrm>
          <a:off x="4406747" y="8069854"/>
          <a:ext cx="2074843" cy="16525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55236</xdr:colOff>
      <xdr:row>93</xdr:row>
      <xdr:rowOff>65798</xdr:rowOff>
    </xdr:from>
    <xdr:to>
      <xdr:col>4</xdr:col>
      <xdr:colOff>95250</xdr:colOff>
      <xdr:row>118</xdr:row>
      <xdr:rowOff>108857</xdr:rowOff>
    </xdr:to>
    <xdr:sp macro="" textlink="">
      <xdr:nvSpPr>
        <xdr:cNvPr id="29" name="左矢印 12">
          <a:extLst>
            <a:ext uri="{FF2B5EF4-FFF2-40B4-BE49-F238E27FC236}">
              <a16:creationId xmlns:a16="http://schemas.microsoft.com/office/drawing/2014/main" id="{7D1E1211-21EE-4C1B-8ECF-61C06E63E0EB}"/>
            </a:ext>
          </a:extLst>
        </xdr:cNvPr>
        <xdr:cNvSpPr/>
      </xdr:nvSpPr>
      <xdr:spPr>
        <a:xfrm rot="5400000">
          <a:off x="-1973751" y="12204892"/>
          <a:ext cx="5240988" cy="203300"/>
        </a:xfrm>
        <a:prstGeom prst="lef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125150</xdr:colOff>
      <xdr:row>89</xdr:row>
      <xdr:rowOff>1699</xdr:rowOff>
    </xdr:from>
    <xdr:to>
      <xdr:col>29</xdr:col>
      <xdr:colOff>119353</xdr:colOff>
      <xdr:row>89</xdr:row>
      <xdr:rowOff>128530</xdr:rowOff>
    </xdr:to>
    <xdr:sp macro="" textlink="">
      <xdr:nvSpPr>
        <xdr:cNvPr id="30" name="下矢印 9">
          <a:extLst>
            <a:ext uri="{FF2B5EF4-FFF2-40B4-BE49-F238E27FC236}">
              <a16:creationId xmlns:a16="http://schemas.microsoft.com/office/drawing/2014/main" id="{0CC4E098-BEEC-4B22-9D18-999731995444}"/>
            </a:ext>
          </a:extLst>
        </xdr:cNvPr>
        <xdr:cNvSpPr/>
      </xdr:nvSpPr>
      <xdr:spPr>
        <a:xfrm rot="16200000">
          <a:off x="2702884" y="5640712"/>
          <a:ext cx="126831" cy="3225817"/>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103117</xdr:colOff>
      <xdr:row>92</xdr:row>
      <xdr:rowOff>163278</xdr:rowOff>
    </xdr:from>
    <xdr:to>
      <xdr:col>15</xdr:col>
      <xdr:colOff>91809</xdr:colOff>
      <xdr:row>93</xdr:row>
      <xdr:rowOff>91806</xdr:rowOff>
    </xdr:to>
    <xdr:sp macro="" textlink="">
      <xdr:nvSpPr>
        <xdr:cNvPr id="31" name="下矢印 9">
          <a:extLst>
            <a:ext uri="{FF2B5EF4-FFF2-40B4-BE49-F238E27FC236}">
              <a16:creationId xmlns:a16="http://schemas.microsoft.com/office/drawing/2014/main" id="{6981D321-C174-46B4-88E6-289D962367E8}"/>
            </a:ext>
          </a:extLst>
        </xdr:cNvPr>
        <xdr:cNvSpPr/>
      </xdr:nvSpPr>
      <xdr:spPr>
        <a:xfrm rot="16200000">
          <a:off x="1358825" y="7115137"/>
          <a:ext cx="121323" cy="175139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33052</xdr:colOff>
      <xdr:row>92</xdr:row>
      <xdr:rowOff>124856</xdr:rowOff>
    </xdr:from>
    <xdr:to>
      <xdr:col>62</xdr:col>
      <xdr:colOff>1</xdr:colOff>
      <xdr:row>93</xdr:row>
      <xdr:rowOff>82626</xdr:rowOff>
    </xdr:to>
    <xdr:sp macro="" textlink="">
      <xdr:nvSpPr>
        <xdr:cNvPr id="32" name="右矢印 16">
          <a:extLst>
            <a:ext uri="{FF2B5EF4-FFF2-40B4-BE49-F238E27FC236}">
              <a16:creationId xmlns:a16="http://schemas.microsoft.com/office/drawing/2014/main" id="{BCFBA6A9-C869-4A9D-8704-6FA481AA7681}"/>
            </a:ext>
          </a:extLst>
        </xdr:cNvPr>
        <xdr:cNvSpPr/>
      </xdr:nvSpPr>
      <xdr:spPr>
        <a:xfrm>
          <a:off x="8258980" y="8057001"/>
          <a:ext cx="848298" cy="15056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xdr:colOff>
      <xdr:row>17</xdr:row>
      <xdr:rowOff>28575</xdr:rowOff>
    </xdr:from>
    <xdr:to>
      <xdr:col>66</xdr:col>
      <xdr:colOff>38100</xdr:colOff>
      <xdr:row>23</xdr:row>
      <xdr:rowOff>47625</xdr:rowOff>
    </xdr:to>
    <xdr:sp macro="" textlink="">
      <xdr:nvSpPr>
        <xdr:cNvPr id="26" name="四角形: 角を丸くする 25">
          <a:extLst>
            <a:ext uri="{FF2B5EF4-FFF2-40B4-BE49-F238E27FC236}">
              <a16:creationId xmlns:a16="http://schemas.microsoft.com/office/drawing/2014/main" id="{4C3809DA-AFFA-FD7B-1343-B2BA7043AF51}"/>
            </a:ext>
          </a:extLst>
        </xdr:cNvPr>
        <xdr:cNvSpPr/>
      </xdr:nvSpPr>
      <xdr:spPr>
        <a:xfrm>
          <a:off x="9239250" y="1485900"/>
          <a:ext cx="1485900" cy="533400"/>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BIZ UDPゴシック" panose="020B0400000000000000" pitchFamily="50" charset="-128"/>
              <a:ea typeface="BIZ UDPゴシック" panose="020B0400000000000000" pitchFamily="50" charset="-128"/>
            </a:rPr>
            <a:t>２Ｆ座席</a:t>
          </a:r>
        </a:p>
      </xdr:txBody>
    </xdr:sp>
    <xdr:clientData/>
  </xdr:twoCellAnchor>
  <xdr:twoCellAnchor>
    <xdr:from>
      <xdr:col>43</xdr:col>
      <xdr:colOff>65316</xdr:colOff>
      <xdr:row>85</xdr:row>
      <xdr:rowOff>417739</xdr:rowOff>
    </xdr:from>
    <xdr:to>
      <xdr:col>56</xdr:col>
      <xdr:colOff>20412</xdr:colOff>
      <xdr:row>90</xdr:row>
      <xdr:rowOff>39460</xdr:rowOff>
    </xdr:to>
    <xdr:sp macro="" textlink="">
      <xdr:nvSpPr>
        <xdr:cNvPr id="28" name="四角形: 角を丸くする 27">
          <a:extLst>
            <a:ext uri="{FF2B5EF4-FFF2-40B4-BE49-F238E27FC236}">
              <a16:creationId xmlns:a16="http://schemas.microsoft.com/office/drawing/2014/main" id="{5DDA2608-DC67-4FA4-8BBF-65793E8962C6}"/>
            </a:ext>
          </a:extLst>
        </xdr:cNvPr>
        <xdr:cNvSpPr/>
      </xdr:nvSpPr>
      <xdr:spPr>
        <a:xfrm>
          <a:off x="6150430" y="8995682"/>
          <a:ext cx="1794782" cy="547007"/>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Ｆアリーナ</a:t>
          </a:r>
        </a:p>
      </xdr:txBody>
    </xdr:sp>
    <xdr:clientData/>
  </xdr:twoCellAnchor>
  <xdr:oneCellAnchor>
    <xdr:from>
      <xdr:col>17</xdr:col>
      <xdr:colOff>161924</xdr:colOff>
      <xdr:row>67</xdr:row>
      <xdr:rowOff>19834</xdr:rowOff>
    </xdr:from>
    <xdr:ext cx="6257925" cy="360382"/>
    <xdr:sp macro="" textlink="">
      <xdr:nvSpPr>
        <xdr:cNvPr id="33" name="四角形: 角を丸くする 32">
          <a:extLst>
            <a:ext uri="{FF2B5EF4-FFF2-40B4-BE49-F238E27FC236}">
              <a16:creationId xmlns:a16="http://schemas.microsoft.com/office/drawing/2014/main" id="{8C0701A5-C45A-46CE-AC0E-9CCCEB7742DC}"/>
            </a:ext>
          </a:extLst>
        </xdr:cNvPr>
        <xdr:cNvSpPr/>
      </xdr:nvSpPr>
      <xdr:spPr>
        <a:xfrm>
          <a:off x="2914649" y="6563509"/>
          <a:ext cx="6257925" cy="360382"/>
        </a:xfrm>
        <a:prstGeom prst="roundRect">
          <a:avLst/>
        </a:prstGeom>
        <a:no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注</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空いている座席は隣合せのチームと相談して使用願います。</a:t>
          </a:r>
        </a:p>
      </xdr:txBody>
    </xdr:sp>
    <xdr:clientData/>
  </xdr:oneCellAnchor>
  <xdr:oneCellAnchor>
    <xdr:from>
      <xdr:col>17</xdr:col>
      <xdr:colOff>114300</xdr:colOff>
      <xdr:row>15</xdr:row>
      <xdr:rowOff>43646</xdr:rowOff>
    </xdr:from>
    <xdr:ext cx="6257925" cy="360382"/>
    <xdr:sp macro="" textlink="">
      <xdr:nvSpPr>
        <xdr:cNvPr id="34" name="四角形: 角を丸くする 33">
          <a:extLst>
            <a:ext uri="{FF2B5EF4-FFF2-40B4-BE49-F238E27FC236}">
              <a16:creationId xmlns:a16="http://schemas.microsoft.com/office/drawing/2014/main" id="{2025202C-FE64-439D-BDD0-F8FCB91B84DC}"/>
            </a:ext>
          </a:extLst>
        </xdr:cNvPr>
        <xdr:cNvSpPr/>
      </xdr:nvSpPr>
      <xdr:spPr>
        <a:xfrm>
          <a:off x="2867025" y="1939121"/>
          <a:ext cx="6257925" cy="360382"/>
        </a:xfrm>
        <a:prstGeom prst="roundRect">
          <a:avLst/>
        </a:prstGeom>
        <a:no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spAutoFit/>
        </a:bodyPr>
        <a:lstStyle/>
        <a:p>
          <a:pPr algn="ct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注</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空いている座席は隣合せのチームと相談して使用願います。</a:t>
          </a:r>
        </a:p>
      </xdr:txBody>
    </xdr:sp>
    <xdr:clientData/>
  </xdr:oneCellAnchor>
  <xdr:twoCellAnchor>
    <xdr:from>
      <xdr:col>28</xdr:col>
      <xdr:colOff>136071</xdr:colOff>
      <xdr:row>120</xdr:row>
      <xdr:rowOff>95250</xdr:rowOff>
    </xdr:from>
    <xdr:to>
      <xdr:col>46</xdr:col>
      <xdr:colOff>154160</xdr:colOff>
      <xdr:row>122</xdr:row>
      <xdr:rowOff>95250</xdr:rowOff>
    </xdr:to>
    <xdr:sp macro="" textlink="">
      <xdr:nvSpPr>
        <xdr:cNvPr id="6" name="四角形: 角を丸くする 5">
          <a:extLst>
            <a:ext uri="{FF2B5EF4-FFF2-40B4-BE49-F238E27FC236}">
              <a16:creationId xmlns:a16="http://schemas.microsoft.com/office/drawing/2014/main" id="{88602FA4-669F-4248-9E9F-A6C3B6A6AE99}"/>
            </a:ext>
          </a:extLst>
        </xdr:cNvPr>
        <xdr:cNvSpPr/>
      </xdr:nvSpPr>
      <xdr:spPr>
        <a:xfrm>
          <a:off x="4708071" y="15294429"/>
          <a:ext cx="2957232" cy="381000"/>
        </a:xfrm>
        <a:prstGeom prst="roundRect">
          <a:avLst/>
        </a:prstGeom>
        <a:solidFill>
          <a:schemeClr val="accent3">
            <a:lumMod val="20000"/>
            <a:lumOff val="80000"/>
          </a:schemeClr>
        </a:solidFill>
        <a:ln w="158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給水エリア</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787891</xdr:colOff>
      <xdr:row>22</xdr:row>
      <xdr:rowOff>272305</xdr:rowOff>
    </xdr:from>
    <xdr:ext cx="10330382" cy="3348434"/>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9221846" y="9225805"/>
          <a:ext cx="10330382" cy="3348434"/>
        </a:xfrm>
        <a:prstGeom prst="round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en-US" altLang="ja-JP" sz="2400">
              <a:latin typeface="BIZ UDPゴシック" panose="020B0400000000000000" pitchFamily="50" charset="-128"/>
              <a:ea typeface="BIZ UDPゴシック" panose="020B0400000000000000" pitchFamily="50" charset="-128"/>
            </a:rPr>
            <a:t>※</a:t>
          </a:r>
          <a:r>
            <a:rPr kumimoji="1" lang="ja-JP" altLang="en-US" sz="2400">
              <a:latin typeface="BIZ UDPゴシック" panose="020B0400000000000000" pitchFamily="50" charset="-128"/>
              <a:ea typeface="BIZ UDPゴシック" panose="020B0400000000000000" pitchFamily="50" charset="-128"/>
            </a:rPr>
            <a:t>入場時間の指定は行いません。</a:t>
          </a:r>
          <a:endParaRPr kumimoji="1" lang="en-US" altLang="ja-JP" sz="2400">
            <a:latin typeface="BIZ UDPゴシック" panose="020B0400000000000000" pitchFamily="50" charset="-128"/>
            <a:ea typeface="BIZ UDPゴシック" panose="020B0400000000000000" pitchFamily="50" charset="-128"/>
          </a:endParaRPr>
        </a:p>
        <a:p>
          <a:pPr algn="l"/>
          <a:r>
            <a:rPr kumimoji="1" lang="ja-JP" altLang="en-US" sz="2400">
              <a:latin typeface="BIZ UDPゴシック" panose="020B0400000000000000" pitchFamily="50" charset="-128"/>
              <a:ea typeface="BIZ UDPゴシック" panose="020B0400000000000000" pitchFamily="50" charset="-128"/>
            </a:rPr>
            <a:t>　 各チーム密にならないように入場をお願いします。</a:t>
          </a:r>
          <a:endParaRPr kumimoji="1" lang="en-US" altLang="ja-JP" sz="2400">
            <a:latin typeface="BIZ UDPゴシック" panose="020B0400000000000000" pitchFamily="50" charset="-128"/>
            <a:ea typeface="BIZ UDPゴシック" panose="020B0400000000000000" pitchFamily="50" charset="-128"/>
          </a:endParaRPr>
        </a:p>
        <a:p>
          <a:pPr algn="l"/>
          <a:r>
            <a:rPr kumimoji="1" lang="en-US" altLang="ja-JP" sz="2400">
              <a:latin typeface="BIZ UDPゴシック" panose="020B0400000000000000" pitchFamily="50" charset="-128"/>
              <a:ea typeface="BIZ UDPゴシック" panose="020B0400000000000000" pitchFamily="50" charset="-128"/>
            </a:rPr>
            <a:t>※</a:t>
          </a:r>
          <a:r>
            <a:rPr kumimoji="1" lang="ja-JP" altLang="en-US" sz="2400">
              <a:latin typeface="BIZ UDPゴシック" panose="020B0400000000000000" pitchFamily="50" charset="-128"/>
              <a:ea typeface="BIZ UDPゴシック" panose="020B0400000000000000" pitchFamily="50" charset="-128"/>
            </a:rPr>
            <a:t>アリーナ入場者のアルコール消毒は各チーム毎に適宜お願いします。</a:t>
          </a:r>
        </a:p>
        <a:p>
          <a:pPr algn="l"/>
          <a:r>
            <a:rPr kumimoji="1" lang="en-US" altLang="ja-JP" sz="2400">
              <a:latin typeface="BIZ UDPゴシック" panose="020B0400000000000000" pitchFamily="50" charset="-128"/>
              <a:ea typeface="BIZ UDPゴシック" panose="020B0400000000000000" pitchFamily="50" charset="-128"/>
            </a:rPr>
            <a:t>※</a:t>
          </a:r>
          <a:r>
            <a:rPr kumimoji="1" lang="ja-JP" altLang="en-US" sz="2400">
              <a:latin typeface="BIZ UDPゴシック" panose="020B0400000000000000" pitchFamily="50" charset="-128"/>
              <a:ea typeface="BIZ UDPゴシック" panose="020B0400000000000000" pitchFamily="50" charset="-128"/>
            </a:rPr>
            <a:t>入場については通路をふさがないようにご協力をお願いします。</a:t>
          </a:r>
          <a:endParaRPr kumimoji="1" lang="en-US" altLang="ja-JP" sz="2400">
            <a:latin typeface="BIZ UDPゴシック" panose="020B0400000000000000" pitchFamily="50" charset="-128"/>
            <a:ea typeface="BIZ UDPゴシック" panose="020B0400000000000000" pitchFamily="50" charset="-128"/>
          </a:endParaRPr>
        </a:p>
        <a:p>
          <a:pPr algn="l"/>
          <a:endParaRPr kumimoji="1" lang="en-US" altLang="ja-JP" sz="2400">
            <a:latin typeface="BIZ UDPゴシック" panose="020B0400000000000000" pitchFamily="50" charset="-128"/>
            <a:ea typeface="BIZ UDPゴシック" panose="020B0400000000000000" pitchFamily="50" charset="-128"/>
          </a:endParaRPr>
        </a:p>
        <a:p>
          <a:pPr algn="l"/>
          <a:r>
            <a:rPr kumimoji="1" lang="en-US" altLang="ja-JP" sz="2800">
              <a:solidFill>
                <a:srgbClr val="FF0000"/>
              </a:solidFill>
              <a:latin typeface="BIZ UDPゴシック" panose="020B0400000000000000" pitchFamily="50" charset="-128"/>
              <a:ea typeface="BIZ UDPゴシック" panose="020B0400000000000000" pitchFamily="50" charset="-128"/>
            </a:rPr>
            <a:t>※</a:t>
          </a:r>
          <a:r>
            <a:rPr kumimoji="1" lang="ja-JP" altLang="en-US" sz="2800">
              <a:solidFill>
                <a:srgbClr val="FF0000"/>
              </a:solidFill>
              <a:latin typeface="BIZ UDPゴシック" panose="020B0400000000000000" pitchFamily="50" charset="-128"/>
              <a:ea typeface="BIZ UDPゴシック" panose="020B0400000000000000" pitchFamily="50" charset="-128"/>
            </a:rPr>
            <a:t>会場・コート設営の協力者（宮城県内各チーム</a:t>
          </a:r>
          <a:r>
            <a:rPr kumimoji="1" lang="en-US" altLang="ja-JP" sz="2800">
              <a:solidFill>
                <a:srgbClr val="FF0000"/>
              </a:solidFill>
              <a:latin typeface="BIZ UDPゴシック" panose="020B0400000000000000" pitchFamily="50" charset="-128"/>
              <a:ea typeface="BIZ UDPゴシック" panose="020B0400000000000000" pitchFamily="50" charset="-128"/>
            </a:rPr>
            <a:t>2.3</a:t>
          </a:r>
          <a:r>
            <a:rPr kumimoji="1" lang="ja-JP" altLang="en-US" sz="2800">
              <a:solidFill>
                <a:srgbClr val="FF0000"/>
              </a:solidFill>
              <a:latin typeface="BIZ UDPゴシック" panose="020B0400000000000000" pitchFamily="50" charset="-128"/>
              <a:ea typeface="BIZ UDPゴシック" panose="020B0400000000000000" pitchFamily="50" charset="-128"/>
            </a:rPr>
            <a:t>名）の方は</a:t>
          </a:r>
        </a:p>
        <a:p>
          <a:pPr algn="l"/>
          <a:r>
            <a:rPr kumimoji="1" lang="ja-JP" altLang="en-US" sz="2800">
              <a:solidFill>
                <a:srgbClr val="FF0000"/>
              </a:solidFill>
              <a:latin typeface="BIZ UDPゴシック" panose="020B0400000000000000" pitchFamily="50" charset="-128"/>
              <a:ea typeface="BIZ UDPゴシック" panose="020B0400000000000000" pitchFamily="50" charset="-128"/>
            </a:rPr>
            <a:t>　 </a:t>
          </a:r>
          <a:r>
            <a:rPr kumimoji="1" lang="en-US" altLang="ja-JP" sz="2800">
              <a:solidFill>
                <a:srgbClr val="FF0000"/>
              </a:solidFill>
              <a:latin typeface="BIZ UDPゴシック" panose="020B0400000000000000" pitchFamily="50" charset="-128"/>
              <a:ea typeface="BIZ UDPゴシック" panose="020B0400000000000000" pitchFamily="50" charset="-128"/>
            </a:rPr>
            <a:t>7:30</a:t>
          </a:r>
          <a:r>
            <a:rPr kumimoji="1" lang="ja-JP" altLang="en-US" sz="2800">
              <a:solidFill>
                <a:srgbClr val="FF0000"/>
              </a:solidFill>
              <a:latin typeface="BIZ UDPゴシック" panose="020B0400000000000000" pitchFamily="50" charset="-128"/>
              <a:ea typeface="BIZ UDPゴシック" panose="020B0400000000000000" pitchFamily="50" charset="-128"/>
            </a:rPr>
            <a:t>までに集合願います。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sheetPr>
  <dimension ref="A1:C176"/>
  <sheetViews>
    <sheetView showGridLines="0" view="pageBreakPreview" zoomScaleNormal="85" zoomScaleSheetLayoutView="100" workbookViewId="0">
      <selection activeCell="B14" sqref="B14"/>
    </sheetView>
  </sheetViews>
  <sheetFormatPr defaultColWidth="9" defaultRowHeight="16.5"/>
  <cols>
    <col min="1" max="1" width="1.875" style="315" customWidth="1"/>
    <col min="2" max="2" width="96.25" style="315" customWidth="1"/>
    <col min="3" max="3" width="2" style="315" customWidth="1"/>
    <col min="4" max="16384" width="9" style="315"/>
  </cols>
  <sheetData>
    <row r="1" spans="1:3" ht="18.75" customHeight="1"/>
    <row r="2" spans="1:3" ht="25.5" customHeight="1">
      <c r="A2" s="1024" t="s">
        <v>0</v>
      </c>
      <c r="B2" s="1024"/>
      <c r="C2" s="1024"/>
    </row>
    <row r="3" spans="1:3">
      <c r="B3" s="316"/>
    </row>
    <row r="4" spans="1:3" ht="18.75" customHeight="1">
      <c r="B4" s="317" t="s">
        <v>1</v>
      </c>
    </row>
    <row r="5" spans="1:3" ht="18.75" customHeight="1">
      <c r="B5" s="318" t="s">
        <v>2</v>
      </c>
    </row>
    <row r="6" spans="1:3" ht="18.75" customHeight="1">
      <c r="B6" s="318" t="s">
        <v>3</v>
      </c>
    </row>
    <row r="7" spans="1:3" ht="18.75" customHeight="1">
      <c r="B7" s="318"/>
    </row>
    <row r="8" spans="1:3" ht="18.75" customHeight="1">
      <c r="B8" s="319" t="s">
        <v>4</v>
      </c>
    </row>
    <row r="9" spans="1:3">
      <c r="B9" s="315" t="s">
        <v>5</v>
      </c>
    </row>
    <row r="10" spans="1:3">
      <c r="B10" s="320" t="s">
        <v>6</v>
      </c>
    </row>
    <row r="12" spans="1:3" ht="18.75" customHeight="1">
      <c r="B12" s="315" t="s">
        <v>7</v>
      </c>
    </row>
    <row r="13" spans="1:3" ht="19.5">
      <c r="B13" s="321" t="s">
        <v>8</v>
      </c>
    </row>
    <row r="14" spans="1:3" ht="95.25" customHeight="1">
      <c r="B14" s="322" t="s">
        <v>9</v>
      </c>
    </row>
    <row r="15" spans="1:3" ht="18.75" customHeight="1">
      <c r="B15" s="323" t="s">
        <v>10</v>
      </c>
    </row>
    <row r="16" spans="1:3" ht="18.75" customHeight="1">
      <c r="B16" s="324" t="s">
        <v>11</v>
      </c>
    </row>
    <row r="17" spans="2:2" ht="18.75" customHeight="1"/>
    <row r="18" spans="2:2" ht="19.5">
      <c r="B18" s="321" t="s">
        <v>12</v>
      </c>
    </row>
    <row r="19" spans="2:2" ht="80.25" customHeight="1">
      <c r="B19" s="322" t="s">
        <v>13</v>
      </c>
    </row>
    <row r="20" spans="2:2" ht="18.75" customHeight="1"/>
    <row r="21" spans="2:2" ht="19.5">
      <c r="B21" s="321" t="s">
        <v>14</v>
      </c>
    </row>
    <row r="22" spans="2:2" ht="101.25" customHeight="1">
      <c r="B22" s="322" t="s">
        <v>15</v>
      </c>
    </row>
    <row r="23" spans="2:2" ht="18.75" customHeight="1"/>
    <row r="24" spans="2:2" ht="19.5">
      <c r="B24" s="321" t="s">
        <v>16</v>
      </c>
    </row>
    <row r="25" spans="2:2">
      <c r="B25" s="322" t="s">
        <v>17</v>
      </c>
    </row>
    <row r="26" spans="2:2">
      <c r="B26" s="315" t="s">
        <v>18</v>
      </c>
    </row>
    <row r="27" spans="2:2" ht="18.75" customHeight="1">
      <c r="B27" s="315" t="s">
        <v>19</v>
      </c>
    </row>
    <row r="28" spans="2:2" ht="18.75" customHeight="1">
      <c r="B28" s="315" t="s">
        <v>20</v>
      </c>
    </row>
    <row r="29" spans="2:2" ht="18.75" customHeight="1">
      <c r="B29" s="315" t="s">
        <v>21</v>
      </c>
    </row>
    <row r="30" spans="2:2" ht="18.75" customHeight="1">
      <c r="B30" s="315" t="s">
        <v>22</v>
      </c>
    </row>
    <row r="31" spans="2:2" ht="18.75" customHeight="1">
      <c r="B31" s="315" t="s">
        <v>23</v>
      </c>
    </row>
    <row r="32" spans="2:2" ht="18.75" customHeight="1">
      <c r="B32" s="315" t="s">
        <v>24</v>
      </c>
    </row>
    <row r="33" spans="2:2" ht="18.75" customHeight="1">
      <c r="B33" s="315" t="s">
        <v>25</v>
      </c>
    </row>
    <row r="34" spans="2:2" ht="18.75" customHeight="1">
      <c r="B34" s="315" t="s">
        <v>26</v>
      </c>
    </row>
    <row r="35" spans="2:2" ht="32.25" customHeight="1">
      <c r="B35" s="325" t="s">
        <v>27</v>
      </c>
    </row>
    <row r="36" spans="2:2" ht="18.75" customHeight="1">
      <c r="B36" s="315" t="s">
        <v>28</v>
      </c>
    </row>
    <row r="37" spans="2:2" ht="18.75" customHeight="1">
      <c r="B37" s="315" t="s">
        <v>29</v>
      </c>
    </row>
    <row r="38" spans="2:2" s="314" customFormat="1" ht="18.75" customHeight="1">
      <c r="B38" s="314" t="s">
        <v>30</v>
      </c>
    </row>
    <row r="39" spans="2:2" ht="18.75" customHeight="1">
      <c r="B39" s="315" t="s">
        <v>31</v>
      </c>
    </row>
    <row r="40" spans="2:2" ht="18.75" customHeight="1">
      <c r="B40" s="315" t="s">
        <v>32</v>
      </c>
    </row>
    <row r="41" spans="2:2" ht="18.75" customHeight="1">
      <c r="B41" s="315" t="s">
        <v>33</v>
      </c>
    </row>
    <row r="42" spans="2:2" ht="18.75" customHeight="1">
      <c r="B42" s="315" t="s">
        <v>34</v>
      </c>
    </row>
    <row r="43" spans="2:2" ht="18.75" customHeight="1">
      <c r="B43" s="315" t="s">
        <v>35</v>
      </c>
    </row>
    <row r="44" spans="2:2" ht="78.75" customHeight="1">
      <c r="B44" s="322" t="s">
        <v>36</v>
      </c>
    </row>
    <row r="45" spans="2:2" ht="18.75" customHeight="1"/>
    <row r="46" spans="2:2" ht="18.75" customHeight="1">
      <c r="B46" s="321" t="s">
        <v>37</v>
      </c>
    </row>
    <row r="47" spans="2:2" ht="36" customHeight="1">
      <c r="B47" s="326" t="s">
        <v>38</v>
      </c>
    </row>
    <row r="48" spans="2:2" ht="18.75" customHeight="1">
      <c r="B48" s="315" t="s">
        <v>39</v>
      </c>
    </row>
    <row r="49" spans="2:2" ht="18.75" customHeight="1">
      <c r="B49" s="315" t="s">
        <v>40</v>
      </c>
    </row>
    <row r="50" spans="2:2" ht="18.75" customHeight="1">
      <c r="B50" s="315" t="s">
        <v>41</v>
      </c>
    </row>
    <row r="51" spans="2:2" ht="18.75" customHeight="1">
      <c r="B51" s="327" t="s">
        <v>42</v>
      </c>
    </row>
    <row r="52" spans="2:2" ht="18.75" customHeight="1">
      <c r="B52" s="315" t="s">
        <v>43</v>
      </c>
    </row>
    <row r="53" spans="2:2" ht="18.75" customHeight="1">
      <c r="B53" s="315" t="s">
        <v>44</v>
      </c>
    </row>
    <row r="54" spans="2:2" ht="18.75" customHeight="1">
      <c r="B54" s="315" t="s">
        <v>45</v>
      </c>
    </row>
    <row r="55" spans="2:2" ht="18.75" customHeight="1">
      <c r="B55" s="315" t="s">
        <v>46</v>
      </c>
    </row>
    <row r="56" spans="2:2" ht="18.75" customHeight="1">
      <c r="B56" s="315" t="s">
        <v>47</v>
      </c>
    </row>
    <row r="57" spans="2:2" ht="18.75" customHeight="1">
      <c r="B57" s="315" t="s">
        <v>48</v>
      </c>
    </row>
    <row r="58" spans="2:2" ht="18.75" customHeight="1">
      <c r="B58" s="315" t="s">
        <v>49</v>
      </c>
    </row>
    <row r="59" spans="2:2" ht="18.75" customHeight="1">
      <c r="B59" s="315" t="s">
        <v>50</v>
      </c>
    </row>
    <row r="60" spans="2:2" ht="18.75" customHeight="1">
      <c r="B60" s="315" t="s">
        <v>51</v>
      </c>
    </row>
    <row r="61" spans="2:2" ht="18.75" customHeight="1">
      <c r="B61" s="315" t="s">
        <v>52</v>
      </c>
    </row>
    <row r="62" spans="2:2" ht="18.75" customHeight="1">
      <c r="B62" s="315" t="s">
        <v>53</v>
      </c>
    </row>
    <row r="63" spans="2:2" ht="33">
      <c r="B63" s="326" t="s">
        <v>54</v>
      </c>
    </row>
    <row r="64" spans="2:2" ht="42" customHeight="1">
      <c r="B64" s="326" t="s">
        <v>55</v>
      </c>
    </row>
    <row r="65" spans="2:2" ht="18.75" customHeight="1"/>
    <row r="66" spans="2:2" ht="18.75" customHeight="1">
      <c r="B66" s="321" t="s">
        <v>56</v>
      </c>
    </row>
    <row r="67" spans="2:2" ht="42.75" customHeight="1">
      <c r="B67" s="326" t="s">
        <v>57</v>
      </c>
    </row>
    <row r="68" spans="2:2" ht="11.25" customHeight="1">
      <c r="B68" s="315" t="s">
        <v>58</v>
      </c>
    </row>
    <row r="69" spans="2:2" ht="18.75" customHeight="1">
      <c r="B69" s="321" t="s">
        <v>59</v>
      </c>
    </row>
    <row r="70" spans="2:2" ht="76.5" customHeight="1">
      <c r="B70" s="326" t="s">
        <v>60</v>
      </c>
    </row>
    <row r="71" spans="2:2" ht="8.25" customHeight="1">
      <c r="B71" s="315" t="s">
        <v>58</v>
      </c>
    </row>
    <row r="72" spans="2:2" ht="18.75" customHeight="1">
      <c r="B72" s="321" t="s">
        <v>61</v>
      </c>
    </row>
    <row r="73" spans="2:2" ht="18.75" customHeight="1">
      <c r="B73" s="315" t="s">
        <v>62</v>
      </c>
    </row>
    <row r="74" spans="2:2" ht="18.75" customHeight="1">
      <c r="B74" s="327" t="s">
        <v>63</v>
      </c>
    </row>
    <row r="75" spans="2:2">
      <c r="B75" s="315" t="s">
        <v>64</v>
      </c>
    </row>
    <row r="76" spans="2:2">
      <c r="B76" s="315" t="s">
        <v>65</v>
      </c>
    </row>
    <row r="77" spans="2:2">
      <c r="B77" s="315" t="s">
        <v>66</v>
      </c>
    </row>
    <row r="78" spans="2:2">
      <c r="B78" s="315" t="s">
        <v>42</v>
      </c>
    </row>
    <row r="79" spans="2:2">
      <c r="B79" s="315" t="s">
        <v>67</v>
      </c>
    </row>
    <row r="80" spans="2:2" ht="18.75" customHeight="1">
      <c r="B80" s="315" t="s">
        <v>58</v>
      </c>
    </row>
    <row r="81" spans="2:2" ht="18.75" customHeight="1">
      <c r="B81" s="321" t="s">
        <v>68</v>
      </c>
    </row>
    <row r="82" spans="2:2" ht="18.75" customHeight="1">
      <c r="B82" s="315" t="s">
        <v>69</v>
      </c>
    </row>
    <row r="83" spans="2:2" ht="18.75" customHeight="1">
      <c r="B83" s="315" t="s">
        <v>70</v>
      </c>
    </row>
    <row r="84" spans="2:2" ht="18.75" customHeight="1">
      <c r="B84" s="315" t="s">
        <v>71</v>
      </c>
    </row>
    <row r="85" spans="2:2" s="314" customFormat="1">
      <c r="B85" s="314" t="s">
        <v>72</v>
      </c>
    </row>
    <row r="86" spans="2:2" ht="18.75" customHeight="1">
      <c r="B86" s="315" t="s">
        <v>7</v>
      </c>
    </row>
    <row r="87" spans="2:2" ht="18.75" customHeight="1">
      <c r="B87" s="321" t="s">
        <v>73</v>
      </c>
    </row>
    <row r="88" spans="2:2" ht="18.75" customHeight="1">
      <c r="B88" s="315" t="s">
        <v>74</v>
      </c>
    </row>
    <row r="89" spans="2:2">
      <c r="B89" s="315" t="s">
        <v>75</v>
      </c>
    </row>
    <row r="91" spans="2:2" ht="18.75" customHeight="1">
      <c r="B91" s="320" t="s">
        <v>76</v>
      </c>
    </row>
    <row r="92" spans="2:2" ht="18.75" customHeight="1">
      <c r="B92" s="315" t="s">
        <v>77</v>
      </c>
    </row>
    <row r="93" spans="2:2" ht="18.75" customHeight="1">
      <c r="B93" s="328" t="s">
        <v>78</v>
      </c>
    </row>
    <row r="94" spans="2:2" ht="18.75" customHeight="1">
      <c r="B94" s="315" t="s">
        <v>79</v>
      </c>
    </row>
    <row r="95" spans="2:2" ht="18.75" customHeight="1">
      <c r="B95" s="315" t="s">
        <v>80</v>
      </c>
    </row>
    <row r="96" spans="2:2" ht="18.75" customHeight="1"/>
    <row r="97" spans="2:2" ht="18.75" customHeight="1">
      <c r="B97" s="320" t="s">
        <v>81</v>
      </c>
    </row>
    <row r="98" spans="2:2" ht="18.75" customHeight="1">
      <c r="B98" s="315" t="s">
        <v>82</v>
      </c>
    </row>
    <row r="99" spans="2:2" ht="18.75" customHeight="1"/>
    <row r="100" spans="2:2" ht="18.75" customHeight="1">
      <c r="B100" s="320" t="s">
        <v>83</v>
      </c>
    </row>
    <row r="101" spans="2:2" ht="18.75" customHeight="1">
      <c r="B101" s="315" t="s">
        <v>84</v>
      </c>
    </row>
    <row r="102" spans="2:2" ht="18.75" customHeight="1">
      <c r="B102" s="315" t="s">
        <v>85</v>
      </c>
    </row>
    <row r="103" spans="2:2" ht="18.75" customHeight="1">
      <c r="B103" s="315" t="s">
        <v>86</v>
      </c>
    </row>
    <row r="104" spans="2:2" ht="18.75" customHeight="1">
      <c r="B104" s="315" t="s">
        <v>87</v>
      </c>
    </row>
    <row r="105" spans="2:2" ht="18.75" customHeight="1">
      <c r="B105" s="315" t="s">
        <v>88</v>
      </c>
    </row>
    <row r="106" spans="2:2" ht="18.75" customHeight="1">
      <c r="B106" s="315" t="s">
        <v>89</v>
      </c>
    </row>
    <row r="107" spans="2:2" ht="18.75" customHeight="1">
      <c r="B107" s="315" t="s">
        <v>90</v>
      </c>
    </row>
    <row r="108" spans="2:2" ht="18.75" customHeight="1"/>
    <row r="109" spans="2:2" ht="18.75" customHeight="1">
      <c r="B109" s="320" t="s">
        <v>91</v>
      </c>
    </row>
    <row r="110" spans="2:2" ht="18.75" customHeight="1">
      <c r="B110" s="315" t="s">
        <v>92</v>
      </c>
    </row>
    <row r="111" spans="2:2" ht="18.75" customHeight="1">
      <c r="B111" s="315" t="s">
        <v>93</v>
      </c>
    </row>
    <row r="112" spans="2:2" ht="18.75" customHeight="1">
      <c r="B112" s="315" t="s">
        <v>94</v>
      </c>
    </row>
    <row r="113" spans="2:2" ht="18.75" customHeight="1">
      <c r="B113" s="315" t="s">
        <v>95</v>
      </c>
    </row>
    <row r="114" spans="2:2" ht="18.75" customHeight="1"/>
    <row r="115" spans="2:2" ht="18.75" customHeight="1">
      <c r="B115" s="320" t="s">
        <v>96</v>
      </c>
    </row>
    <row r="116" spans="2:2" ht="18.75" customHeight="1">
      <c r="B116" s="315" t="s">
        <v>97</v>
      </c>
    </row>
    <row r="117" spans="2:2" ht="18.75" customHeight="1">
      <c r="B117" s="315" t="s">
        <v>98</v>
      </c>
    </row>
    <row r="118" spans="2:2" ht="18.75" customHeight="1">
      <c r="B118" s="315" t="s">
        <v>99</v>
      </c>
    </row>
    <row r="119" spans="2:2" ht="18.75" customHeight="1">
      <c r="B119" s="315" t="s">
        <v>100</v>
      </c>
    </row>
    <row r="120" spans="2:2" ht="18.75" customHeight="1">
      <c r="B120" s="315" t="s">
        <v>101</v>
      </c>
    </row>
    <row r="121" spans="2:2" ht="18.75" customHeight="1">
      <c r="B121" s="315" t="s">
        <v>102</v>
      </c>
    </row>
    <row r="122" spans="2:2" ht="18.75" customHeight="1">
      <c r="B122" s="315" t="s">
        <v>103</v>
      </c>
    </row>
    <row r="123" spans="2:2" ht="18.75" customHeight="1">
      <c r="B123" s="315" t="s">
        <v>104</v>
      </c>
    </row>
    <row r="124" spans="2:2" ht="18.75" customHeight="1">
      <c r="B124" s="315" t="s">
        <v>105</v>
      </c>
    </row>
    <row r="125" spans="2:2" ht="18.75" customHeight="1">
      <c r="B125" s="315" t="s">
        <v>106</v>
      </c>
    </row>
    <row r="126" spans="2:2" ht="18.75" customHeight="1">
      <c r="B126" s="315" t="s">
        <v>107</v>
      </c>
    </row>
    <row r="127" spans="2:2" ht="18.75" customHeight="1">
      <c r="B127" s="315" t="s">
        <v>108</v>
      </c>
    </row>
    <row r="128" spans="2:2" ht="18.75" customHeight="1"/>
    <row r="129" spans="2:2" ht="18.75" customHeight="1">
      <c r="B129" s="320" t="s">
        <v>109</v>
      </c>
    </row>
    <row r="130" spans="2:2" ht="18.75" customHeight="1">
      <c r="B130" s="315" t="s">
        <v>110</v>
      </c>
    </row>
    <row r="131" spans="2:2" ht="18.75" customHeight="1">
      <c r="B131" s="315" t="s">
        <v>111</v>
      </c>
    </row>
    <row r="132" spans="2:2" ht="18.75" customHeight="1">
      <c r="B132" s="315" t="s">
        <v>112</v>
      </c>
    </row>
    <row r="133" spans="2:2" ht="18.75" customHeight="1">
      <c r="B133" s="315" t="s">
        <v>113</v>
      </c>
    </row>
    <row r="134" spans="2:2" ht="18.75" customHeight="1">
      <c r="B134" s="315" t="s">
        <v>114</v>
      </c>
    </row>
    <row r="135" spans="2:2" ht="18.75" customHeight="1">
      <c r="B135" s="315" t="s">
        <v>115</v>
      </c>
    </row>
    <row r="136" spans="2:2" ht="18.75" customHeight="1">
      <c r="B136" s="315" t="s">
        <v>116</v>
      </c>
    </row>
    <row r="137" spans="2:2" ht="18.75" customHeight="1">
      <c r="B137" s="329" t="s">
        <v>117</v>
      </c>
    </row>
    <row r="138" spans="2:2" ht="18.75" customHeight="1"/>
    <row r="139" spans="2:2" ht="18.75" customHeight="1">
      <c r="B139" s="315" t="s">
        <v>7</v>
      </c>
    </row>
    <row r="140" spans="2:2" ht="18.75" customHeight="1">
      <c r="B140" s="321" t="s">
        <v>118</v>
      </c>
    </row>
    <row r="141" spans="2:2" ht="18.75" customHeight="1">
      <c r="B141" s="320" t="s">
        <v>119</v>
      </c>
    </row>
    <row r="142" spans="2:2" ht="18.75" customHeight="1">
      <c r="B142" s="315" t="s">
        <v>120</v>
      </c>
    </row>
    <row r="143" spans="2:2" ht="18.75" customHeight="1">
      <c r="B143" s="315" t="s">
        <v>121</v>
      </c>
    </row>
    <row r="144" spans="2:2" ht="18.75" customHeight="1">
      <c r="B144" s="315" t="s">
        <v>122</v>
      </c>
    </row>
    <row r="145" spans="2:2" ht="18.75" customHeight="1">
      <c r="B145" s="320" t="s">
        <v>123</v>
      </c>
    </row>
    <row r="146" spans="2:2" ht="18.75" customHeight="1">
      <c r="B146" s="315" t="s">
        <v>124</v>
      </c>
    </row>
    <row r="147" spans="2:2" ht="18.75" customHeight="1">
      <c r="B147" s="315" t="s">
        <v>125</v>
      </c>
    </row>
    <row r="148" spans="2:2" ht="18.75" customHeight="1">
      <c r="B148" s="320" t="s">
        <v>126</v>
      </c>
    </row>
    <row r="149" spans="2:2">
      <c r="B149" s="325" t="s">
        <v>127</v>
      </c>
    </row>
    <row r="150" spans="2:2">
      <c r="B150" s="315" t="s">
        <v>128</v>
      </c>
    </row>
    <row r="152" spans="2:2" ht="18.75" customHeight="1">
      <c r="B152" s="324" t="s">
        <v>129</v>
      </c>
    </row>
    <row r="153" spans="2:2">
      <c r="B153" s="330" t="s">
        <v>130</v>
      </c>
    </row>
    <row r="154" spans="2:2">
      <c r="B154" s="327" t="s">
        <v>131</v>
      </c>
    </row>
    <row r="155" spans="2:2">
      <c r="B155" s="327" t="s">
        <v>132</v>
      </c>
    </row>
    <row r="156" spans="2:2">
      <c r="B156" s="327" t="s">
        <v>133</v>
      </c>
    </row>
    <row r="157" spans="2:2">
      <c r="B157" s="327" t="s">
        <v>134</v>
      </c>
    </row>
    <row r="158" spans="2:2" ht="18.75" customHeight="1">
      <c r="B158" s="315" t="s">
        <v>7</v>
      </c>
    </row>
    <row r="159" spans="2:2" ht="53.25" customHeight="1">
      <c r="B159" s="331" t="s">
        <v>135</v>
      </c>
    </row>
    <row r="160" spans="2:2" ht="18.75" customHeight="1">
      <c r="B160" s="320"/>
    </row>
    <row r="161" spans="2:2" ht="18.75" customHeight="1">
      <c r="B161" s="315" t="s">
        <v>7</v>
      </c>
    </row>
    <row r="162" spans="2:2" ht="18.75" customHeight="1"/>
    <row r="163" spans="2:2" ht="18.75" customHeight="1">
      <c r="B163" s="315" t="s">
        <v>58</v>
      </c>
    </row>
    <row r="164" spans="2:2" ht="18.75" customHeight="1"/>
    <row r="165" spans="2:2" ht="18.75" customHeight="1"/>
    <row r="166" spans="2:2" ht="18.75" customHeight="1"/>
    <row r="167" spans="2:2" ht="18.75" customHeight="1"/>
    <row r="168" spans="2:2" ht="18.75" customHeight="1"/>
    <row r="169" spans="2:2" ht="18.75" customHeight="1"/>
    <row r="170" spans="2:2" ht="18.75" customHeight="1"/>
    <row r="171" spans="2:2" ht="18.75" customHeight="1"/>
    <row r="172" spans="2:2" ht="18.75" customHeight="1"/>
    <row r="173" spans="2:2" ht="18.75" customHeight="1"/>
    <row r="174" spans="2:2" ht="20.25" customHeight="1"/>
    <row r="175" spans="2:2" ht="20.25" customHeight="1"/>
    <row r="176" spans="2:2" ht="20.25" customHeight="1"/>
  </sheetData>
  <mergeCells count="1">
    <mergeCell ref="A2:C2"/>
  </mergeCells>
  <phoneticPr fontId="94"/>
  <printOptions horizontalCentered="1"/>
  <pageMargins left="0.59055118110236204" right="0.59055118110236204" top="0.98425196850393704" bottom="0.39370078740157499" header="0.31496062992126" footer="0.31496062992126"/>
  <pageSetup paperSize="9" scale="90" orientation="portrait" verticalDpi="360" r:id="rId1"/>
  <headerFooter>
    <oddFooter>&amp;C&amp;P</oddFooter>
  </headerFooter>
  <rowBreaks count="3" manualBreakCount="3">
    <brk id="35" max="2" man="1"/>
    <brk id="70" max="2" man="1"/>
    <brk id="114"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CF54"/>
  <sheetViews>
    <sheetView topLeftCell="A10" zoomScale="39" zoomScaleNormal="39" workbookViewId="0">
      <selection activeCell="BW51" sqref="BW51"/>
    </sheetView>
  </sheetViews>
  <sheetFormatPr defaultColWidth="5.25" defaultRowHeight="14.25" customHeight="1"/>
  <cols>
    <col min="1" max="68" width="5.25" style="38"/>
    <col min="69" max="16384" width="5.25" style="39"/>
  </cols>
  <sheetData>
    <row r="1" spans="1:73" ht="64.5">
      <c r="A1" s="40"/>
      <c r="B1" s="1270" t="s">
        <v>339</v>
      </c>
      <c r="C1" s="1271"/>
      <c r="D1" s="1271"/>
      <c r="E1" s="1271"/>
      <c r="F1" s="1271"/>
      <c r="G1" s="1271"/>
      <c r="H1" s="1271"/>
      <c r="I1" s="1271"/>
      <c r="J1" s="1271"/>
      <c r="K1" s="1271"/>
      <c r="L1" s="1271"/>
      <c r="M1" s="1271"/>
      <c r="N1" s="1271"/>
      <c r="O1" s="1271"/>
      <c r="P1" s="1271"/>
      <c r="Q1" s="1271"/>
      <c r="R1" s="1271"/>
      <c r="S1" s="1271"/>
      <c r="T1" s="1271"/>
      <c r="U1" s="1271"/>
      <c r="V1" s="1271"/>
      <c r="W1" s="1271"/>
      <c r="X1" s="1271"/>
      <c r="Y1" s="1271"/>
      <c r="Z1" s="1271"/>
      <c r="AA1" s="1271"/>
      <c r="AB1" s="1271"/>
      <c r="AC1" s="1271"/>
      <c r="AD1" s="1271"/>
      <c r="AE1" s="1271"/>
      <c r="AF1" s="1271"/>
      <c r="AG1" s="1271"/>
      <c r="AH1" s="1271"/>
      <c r="AI1" s="1271"/>
      <c r="AJ1" s="1271"/>
      <c r="AK1" s="1271"/>
      <c r="AL1" s="1271"/>
      <c r="AM1" s="1271"/>
      <c r="AN1" s="1271"/>
      <c r="AO1" s="1271"/>
      <c r="AP1" s="1271"/>
      <c r="AQ1" s="1271"/>
      <c r="AR1" s="1271"/>
      <c r="AS1" s="1271"/>
      <c r="AT1" s="1271"/>
      <c r="AU1" s="1271"/>
      <c r="AV1" s="1271"/>
      <c r="AW1" s="1271"/>
      <c r="AX1" s="1271"/>
      <c r="AY1" s="1271"/>
      <c r="AZ1" s="1271"/>
      <c r="BA1" s="1271"/>
      <c r="BB1" s="1271"/>
      <c r="BC1" s="1271"/>
      <c r="BD1" s="1271"/>
      <c r="BE1" s="1271"/>
      <c r="BF1" s="1271"/>
      <c r="BG1" s="1271"/>
      <c r="BH1" s="1271"/>
      <c r="BI1" s="1271"/>
      <c r="BJ1" s="1271"/>
      <c r="BK1" s="1271"/>
      <c r="BL1" s="1271"/>
      <c r="BM1" s="1272"/>
      <c r="BN1" s="39"/>
      <c r="BO1" s="39"/>
      <c r="BP1" s="39"/>
    </row>
    <row r="2" spans="1:73" ht="88.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row>
    <row r="3" spans="1:73" ht="22.5" customHeight="1">
      <c r="A3" s="40"/>
      <c r="B3" s="1273" t="s">
        <v>340</v>
      </c>
      <c r="C3" s="1274"/>
      <c r="D3" s="1274"/>
      <c r="E3" s="1274"/>
      <c r="F3" s="1274"/>
      <c r="G3" s="1274"/>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c r="AI3" s="1274"/>
      <c r="AJ3" s="1274"/>
      <c r="AK3" s="1274"/>
      <c r="AL3" s="1274"/>
      <c r="AM3" s="1274"/>
      <c r="AN3" s="1274"/>
      <c r="AO3" s="1274"/>
      <c r="AP3" s="1274"/>
      <c r="AQ3" s="1274"/>
      <c r="AR3" s="1274"/>
      <c r="AS3" s="1274"/>
      <c r="AT3" s="1274"/>
      <c r="AU3" s="1274"/>
      <c r="AV3" s="1274"/>
      <c r="AW3" s="1274"/>
      <c r="AX3" s="1274"/>
      <c r="AY3" s="1274"/>
      <c r="AZ3" s="1274"/>
      <c r="BA3" s="1274"/>
      <c r="BB3" s="1274"/>
      <c r="BC3" s="1274"/>
      <c r="BD3" s="1274"/>
      <c r="BE3" s="1274"/>
      <c r="BF3" s="1274"/>
      <c r="BG3" s="1274"/>
      <c r="BH3" s="1274"/>
      <c r="BI3" s="1274"/>
      <c r="BJ3" s="1274"/>
      <c r="BK3" s="1274"/>
      <c r="BL3" s="1274"/>
      <c r="BM3" s="1275"/>
      <c r="BN3" s="40"/>
      <c r="BO3" s="40"/>
      <c r="BP3" s="40"/>
    </row>
    <row r="4" spans="1:73" ht="37.5" customHeight="1">
      <c r="A4" s="40"/>
      <c r="B4" s="1276"/>
      <c r="C4" s="1277"/>
      <c r="D4" s="1277"/>
      <c r="E4" s="1277"/>
      <c r="F4" s="1277"/>
      <c r="G4" s="1277"/>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1277"/>
      <c r="AO4" s="1277"/>
      <c r="AP4" s="1277"/>
      <c r="AQ4" s="1277"/>
      <c r="AR4" s="1277"/>
      <c r="AS4" s="1277"/>
      <c r="AT4" s="1277"/>
      <c r="AU4" s="1277"/>
      <c r="AV4" s="1277"/>
      <c r="AW4" s="1277"/>
      <c r="AX4" s="1277"/>
      <c r="AY4" s="1277"/>
      <c r="AZ4" s="1277"/>
      <c r="BA4" s="1277"/>
      <c r="BB4" s="1277"/>
      <c r="BC4" s="1277"/>
      <c r="BD4" s="1277"/>
      <c r="BE4" s="1277"/>
      <c r="BF4" s="1277"/>
      <c r="BG4" s="1277"/>
      <c r="BH4" s="1277"/>
      <c r="BI4" s="1277"/>
      <c r="BJ4" s="1277"/>
      <c r="BK4" s="1277"/>
      <c r="BL4" s="1277"/>
      <c r="BM4" s="1278"/>
      <c r="BN4" s="40"/>
      <c r="BO4" s="40"/>
      <c r="BP4" s="40"/>
    </row>
    <row r="5" spans="1:73" ht="22.5"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row>
    <row r="6" spans="1:73" ht="34.15"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1279" t="s">
        <v>169</v>
      </c>
      <c r="AB6" s="1279"/>
      <c r="AC6" s="1279"/>
      <c r="AD6" s="1279"/>
      <c r="AE6" s="1279"/>
      <c r="AF6" s="1279"/>
      <c r="AG6" s="1279"/>
      <c r="AH6" s="1279"/>
      <c r="AI6" s="1279"/>
      <c r="AJ6" s="1279"/>
      <c r="AK6" s="1279"/>
      <c r="AL6" s="1279"/>
      <c r="AM6" s="1279"/>
      <c r="AN6" s="1279"/>
      <c r="AO6" s="1279"/>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row>
    <row r="7" spans="1:73" ht="34.15" customHeight="1">
      <c r="A7" s="40"/>
      <c r="B7" s="40"/>
      <c r="C7" s="40"/>
      <c r="D7" s="40"/>
      <c r="E7" s="40"/>
      <c r="F7" s="40"/>
      <c r="G7" s="40"/>
      <c r="H7" s="40"/>
      <c r="I7" s="40"/>
      <c r="J7" s="40"/>
      <c r="K7" s="40"/>
      <c r="L7" s="51"/>
      <c r="M7" s="40"/>
      <c r="N7" s="40"/>
      <c r="O7" s="40"/>
      <c r="P7" s="40"/>
      <c r="Q7" s="40"/>
      <c r="R7" s="40"/>
      <c r="S7" s="40"/>
      <c r="T7" s="40"/>
      <c r="U7" s="40"/>
      <c r="V7" s="40"/>
      <c r="W7" s="40"/>
      <c r="X7" s="40"/>
      <c r="Y7" s="40"/>
      <c r="Z7" s="40"/>
      <c r="AA7" s="1280"/>
      <c r="AB7" s="1280"/>
      <c r="AC7" s="1280"/>
      <c r="AD7" s="1280"/>
      <c r="AE7" s="1280"/>
      <c r="AF7" s="1280"/>
      <c r="AG7" s="1280"/>
      <c r="AH7" s="1280"/>
      <c r="AI7" s="1280"/>
      <c r="AJ7" s="1280"/>
      <c r="AK7" s="1280"/>
      <c r="AL7" s="1280"/>
      <c r="AM7" s="1280"/>
      <c r="AN7" s="1280"/>
      <c r="AO7" s="128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row>
    <row r="8" spans="1:73" ht="22.5" customHeight="1">
      <c r="Q8" s="61"/>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87"/>
    </row>
    <row r="9" spans="1:73" ht="22.5" customHeight="1">
      <c r="Q9" s="63"/>
      <c r="R9" s="64"/>
      <c r="S9" s="64"/>
      <c r="T9" s="64"/>
      <c r="U9" s="64"/>
      <c r="V9" s="64"/>
      <c r="W9" s="64"/>
      <c r="X9" s="64"/>
      <c r="Y9" s="64"/>
      <c r="Z9" s="64"/>
      <c r="AA9" s="64"/>
      <c r="AB9" s="64"/>
      <c r="AC9" s="64"/>
      <c r="AD9" s="1281"/>
      <c r="AE9" s="1281"/>
      <c r="AF9" s="1281"/>
      <c r="AG9" s="1281"/>
      <c r="AH9" s="1281"/>
      <c r="AI9" s="1281"/>
      <c r="AJ9" s="1281"/>
      <c r="AK9" s="1281"/>
      <c r="AL9" s="1281"/>
      <c r="AM9" s="1281"/>
      <c r="AN9" s="64"/>
      <c r="AO9" s="64"/>
      <c r="AP9" s="64"/>
      <c r="AQ9" s="64"/>
      <c r="AR9" s="64"/>
      <c r="AS9" s="64"/>
      <c r="AT9" s="64"/>
      <c r="AU9" s="64"/>
      <c r="AV9" s="64"/>
      <c r="AW9" s="64"/>
      <c r="AX9" s="64"/>
      <c r="AY9" s="88"/>
    </row>
    <row r="10" spans="1:73" ht="22.5" customHeight="1">
      <c r="Q10" s="63"/>
      <c r="R10" s="64"/>
      <c r="S10" s="64"/>
      <c r="T10" s="64"/>
      <c r="U10" s="64"/>
      <c r="V10" s="64"/>
      <c r="W10" s="64"/>
      <c r="X10" s="64"/>
      <c r="Y10" s="64"/>
      <c r="Z10" s="64"/>
      <c r="AA10" s="64"/>
      <c r="AB10" s="64"/>
      <c r="AC10" s="64"/>
      <c r="AD10" s="1281"/>
      <c r="AE10" s="1281"/>
      <c r="AF10" s="1281"/>
      <c r="AG10" s="1281"/>
      <c r="AH10" s="1281"/>
      <c r="AI10" s="1281"/>
      <c r="AJ10" s="1281"/>
      <c r="AK10" s="1281"/>
      <c r="AL10" s="1281"/>
      <c r="AM10" s="1281"/>
      <c r="AN10" s="64"/>
      <c r="AO10" s="64"/>
      <c r="AP10" s="64"/>
      <c r="AQ10" s="64"/>
      <c r="AR10" s="64"/>
      <c r="AS10" s="64"/>
      <c r="AT10" s="64"/>
      <c r="AU10" s="64"/>
      <c r="AV10" s="64"/>
      <c r="AW10" s="64"/>
      <c r="AX10" s="64"/>
      <c r="AY10" s="88"/>
    </row>
    <row r="11" spans="1:73" ht="22.5" customHeight="1">
      <c r="Q11" s="65"/>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89"/>
    </row>
    <row r="12" spans="1:73" ht="22.5" customHeight="1">
      <c r="AH12" s="1235"/>
      <c r="AI12" s="1235"/>
      <c r="AJ12" s="76"/>
      <c r="AL12" s="1235"/>
      <c r="AM12" s="1235"/>
      <c r="BQ12" s="38"/>
      <c r="BR12" s="38"/>
    </row>
    <row r="13" spans="1:73" ht="24" customHeight="1">
      <c r="R13" s="1236"/>
      <c r="S13" s="1236"/>
      <c r="T13" s="44"/>
      <c r="U13" s="44"/>
      <c r="V13" s="1236"/>
      <c r="W13" s="1236"/>
      <c r="AF13" s="1220"/>
      <c r="AG13" s="1220"/>
      <c r="AH13" s="1219"/>
      <c r="AI13" s="1219"/>
      <c r="AJ13" s="77"/>
      <c r="AL13" s="1219"/>
      <c r="AM13" s="1219"/>
      <c r="AN13" s="1220"/>
      <c r="AO13" s="1220"/>
      <c r="AP13" s="64"/>
      <c r="AZ13" s="1236"/>
      <c r="BA13" s="1236"/>
      <c r="BQ13" s="38"/>
      <c r="BR13" s="38"/>
    </row>
    <row r="14" spans="1:73" ht="24" customHeight="1">
      <c r="R14" s="42"/>
      <c r="S14" s="42"/>
      <c r="T14" s="42"/>
      <c r="U14" s="42"/>
      <c r="V14" s="1236"/>
      <c r="W14" s="1236"/>
      <c r="AF14" s="1220"/>
      <c r="AG14" s="1220"/>
      <c r="AH14" s="1219"/>
      <c r="AI14" s="1219"/>
      <c r="AJ14" s="77"/>
      <c r="AL14" s="1219"/>
      <c r="AM14" s="1219"/>
      <c r="AN14" s="1220"/>
      <c r="AO14" s="1220"/>
      <c r="AP14" s="64"/>
      <c r="AZ14" s="1236"/>
      <c r="BA14" s="1236"/>
      <c r="BQ14" s="38"/>
      <c r="BR14" s="38"/>
    </row>
    <row r="15" spans="1:73" ht="24" customHeight="1">
      <c r="R15" s="42"/>
      <c r="S15" s="42"/>
      <c r="T15" s="42"/>
      <c r="V15" s="67"/>
      <c r="W15" s="52"/>
      <c r="X15" s="52"/>
      <c r="Y15" s="52"/>
      <c r="Z15" s="52"/>
      <c r="AA15" s="52"/>
      <c r="AB15" s="52"/>
      <c r="AC15" s="52"/>
      <c r="AD15" s="52"/>
      <c r="AE15" s="52"/>
      <c r="AF15" s="52"/>
      <c r="AG15" s="52"/>
      <c r="AH15" s="52"/>
      <c r="AI15" s="52"/>
      <c r="AJ15" s="78"/>
      <c r="AK15" s="79"/>
      <c r="AL15" s="52"/>
      <c r="AM15" s="52"/>
      <c r="AN15" s="52"/>
      <c r="AO15" s="52"/>
      <c r="AP15" s="52"/>
      <c r="AQ15" s="52"/>
      <c r="AR15" s="52"/>
      <c r="AS15" s="52"/>
      <c r="AT15" s="52"/>
      <c r="AU15" s="52"/>
      <c r="AV15" s="52"/>
      <c r="AW15" s="52"/>
      <c r="AX15" s="52"/>
      <c r="AY15" s="52"/>
      <c r="AZ15" s="1237"/>
      <c r="BA15" s="1237"/>
      <c r="BQ15" s="38"/>
      <c r="BR15" s="38"/>
    </row>
    <row r="16" spans="1:73" ht="24" customHeight="1">
      <c r="Q16" s="68"/>
      <c r="S16" s="68"/>
      <c r="T16" s="68"/>
      <c r="U16" s="69"/>
      <c r="X16" s="64"/>
      <c r="Y16" s="71"/>
      <c r="AG16" s="1283" t="s">
        <v>341</v>
      </c>
      <c r="AH16" s="1283"/>
      <c r="AI16" s="1283"/>
      <c r="AJ16" s="1283"/>
      <c r="AK16" s="1283"/>
      <c r="AL16" s="1283"/>
      <c r="AM16" s="1283"/>
      <c r="AN16" s="1283"/>
      <c r="AO16" s="81"/>
      <c r="AP16" s="82"/>
      <c r="AQ16" s="82"/>
      <c r="AR16" s="82"/>
      <c r="AX16" s="1219"/>
      <c r="AY16" s="1219"/>
      <c r="BA16" s="73"/>
      <c r="BD16" s="1219"/>
      <c r="BE16" s="1219"/>
      <c r="BQ16" s="38"/>
      <c r="BR16" s="38"/>
      <c r="BU16" s="51"/>
    </row>
    <row r="17" spans="1:84" ht="24" customHeight="1">
      <c r="N17" s="1220"/>
      <c r="O17" s="1220"/>
      <c r="Q17" s="68"/>
      <c r="S17" s="68"/>
      <c r="T17" s="68"/>
      <c r="U17" s="69"/>
      <c r="X17" s="64"/>
      <c r="Y17" s="71"/>
      <c r="Z17" s="72"/>
      <c r="AA17" s="72"/>
      <c r="AG17" s="1283"/>
      <c r="AH17" s="1283"/>
      <c r="AI17" s="1283"/>
      <c r="AJ17" s="1283"/>
      <c r="AK17" s="1283"/>
      <c r="AL17" s="1283"/>
      <c r="AM17" s="1283"/>
      <c r="AN17" s="1283"/>
      <c r="AO17" s="81"/>
      <c r="AP17" s="82"/>
      <c r="AQ17" s="82"/>
      <c r="AR17" s="82"/>
      <c r="AU17" s="1220"/>
      <c r="AV17" s="1220"/>
      <c r="AX17" s="1219"/>
      <c r="AY17" s="1219"/>
      <c r="BA17" s="69"/>
      <c r="BD17" s="1219"/>
      <c r="BE17" s="1219"/>
      <c r="BF17" s="1220"/>
      <c r="BG17" s="1220"/>
      <c r="BQ17" s="38"/>
      <c r="BR17" s="38"/>
    </row>
    <row r="18" spans="1:84" ht="24" customHeight="1">
      <c r="C18" s="42"/>
      <c r="D18" s="42"/>
      <c r="E18" s="42"/>
      <c r="F18" s="42"/>
      <c r="G18" s="42"/>
      <c r="H18" s="42"/>
      <c r="I18" s="42"/>
      <c r="N18" s="1220"/>
      <c r="O18" s="1220"/>
      <c r="Q18" s="68"/>
      <c r="S18" s="68"/>
      <c r="T18" s="68"/>
      <c r="U18" s="69"/>
      <c r="X18" s="64"/>
      <c r="Y18" s="71"/>
      <c r="Z18" s="72"/>
      <c r="AA18" s="72"/>
      <c r="AB18" s="42"/>
      <c r="AC18" s="42"/>
      <c r="AG18" s="1283"/>
      <c r="AH18" s="1283"/>
      <c r="AI18" s="1283"/>
      <c r="AJ18" s="1283"/>
      <c r="AK18" s="1283"/>
      <c r="AL18" s="1283"/>
      <c r="AM18" s="1283"/>
      <c r="AN18" s="1283"/>
      <c r="AO18" s="81"/>
      <c r="AP18" s="82"/>
      <c r="AQ18" s="82"/>
      <c r="AR18" s="1236"/>
      <c r="AS18" s="1236"/>
      <c r="AT18" s="42"/>
      <c r="AU18" s="1220"/>
      <c r="AV18" s="1220"/>
      <c r="AX18" s="1227"/>
      <c r="AY18" s="1227"/>
      <c r="BA18" s="69"/>
      <c r="BD18" s="1227"/>
      <c r="BE18" s="1227"/>
      <c r="BF18" s="1220"/>
      <c r="BG18" s="1220"/>
      <c r="BH18" s="1236"/>
      <c r="BI18" s="1236"/>
      <c r="BQ18" s="38"/>
      <c r="BR18" s="38"/>
    </row>
    <row r="19" spans="1:84" ht="24" customHeight="1">
      <c r="C19" s="42"/>
      <c r="D19" s="42"/>
      <c r="E19" s="42"/>
      <c r="F19" s="42"/>
      <c r="G19" s="42"/>
      <c r="H19" s="42"/>
      <c r="I19" s="42"/>
      <c r="O19" s="52"/>
      <c r="P19" s="52"/>
      <c r="Q19" s="52"/>
      <c r="S19" s="52"/>
      <c r="T19" s="52"/>
      <c r="U19" s="70"/>
      <c r="X19" s="52"/>
      <c r="Y19" s="52"/>
      <c r="Z19" s="52"/>
      <c r="AA19" s="52"/>
      <c r="AB19" s="67"/>
      <c r="AC19" s="67"/>
      <c r="AG19" s="1283"/>
      <c r="AH19" s="1283"/>
      <c r="AI19" s="1283"/>
      <c r="AJ19" s="1283"/>
      <c r="AK19" s="1283"/>
      <c r="AL19" s="1283"/>
      <c r="AM19" s="1283"/>
      <c r="AN19" s="1283"/>
      <c r="AO19" s="81"/>
      <c r="AP19" s="82"/>
      <c r="AQ19" s="82"/>
      <c r="AR19" s="1236"/>
      <c r="AS19" s="1236"/>
      <c r="AT19" s="1237"/>
      <c r="AU19" s="1237"/>
      <c r="AV19" s="52"/>
      <c r="AW19" s="52"/>
      <c r="AX19" s="52"/>
      <c r="AY19" s="52"/>
      <c r="AZ19" s="52"/>
      <c r="BA19" s="70"/>
      <c r="BB19" s="52"/>
      <c r="BC19" s="52"/>
      <c r="BD19" s="52"/>
      <c r="BE19" s="52"/>
      <c r="BF19" s="52"/>
      <c r="BG19" s="52"/>
      <c r="BH19" s="1237"/>
      <c r="BI19" s="1237"/>
      <c r="BQ19" s="38"/>
      <c r="BR19" s="38"/>
    </row>
    <row r="20" spans="1:84" ht="24" customHeight="1">
      <c r="C20" s="42"/>
      <c r="D20" s="42"/>
      <c r="E20" s="42"/>
      <c r="F20" s="42"/>
      <c r="G20" s="42"/>
      <c r="H20" s="42"/>
      <c r="I20" s="42"/>
      <c r="N20" s="53"/>
      <c r="Q20" s="1282" t="s">
        <v>342</v>
      </c>
      <c r="R20" s="1282"/>
      <c r="S20" s="1282"/>
      <c r="T20" s="1282"/>
      <c r="U20" s="1282"/>
      <c r="V20" s="1282"/>
      <c r="W20" s="1282"/>
      <c r="X20" s="1282"/>
      <c r="Y20" s="1282"/>
      <c r="Z20" s="1282"/>
      <c r="AC20" s="73"/>
      <c r="AT20" s="83"/>
      <c r="AX20" s="1283" t="s">
        <v>343</v>
      </c>
      <c r="AY20" s="1284"/>
      <c r="AZ20" s="1284"/>
      <c r="BA20" s="1284"/>
      <c r="BB20" s="1284"/>
      <c r="BC20" s="1284"/>
      <c r="BD20" s="1284"/>
      <c r="BE20" s="1284"/>
      <c r="BF20" s="1284"/>
      <c r="BI20" s="73"/>
      <c r="BQ20" s="38"/>
      <c r="BR20" s="38"/>
      <c r="BS20" s="38"/>
      <c r="CF20" s="51"/>
    </row>
    <row r="21" spans="1:84" ht="24" customHeight="1">
      <c r="C21" s="42"/>
      <c r="D21" s="42"/>
      <c r="E21" s="42"/>
      <c r="F21" s="42"/>
      <c r="G21" s="42"/>
      <c r="H21" s="42"/>
      <c r="I21" s="42"/>
      <c r="N21" s="54"/>
      <c r="P21" s="55"/>
      <c r="Q21" s="1283"/>
      <c r="R21" s="1283"/>
      <c r="S21" s="1283"/>
      <c r="T21" s="1283"/>
      <c r="U21" s="1283"/>
      <c r="V21" s="1283"/>
      <c r="W21" s="1283"/>
      <c r="X21" s="1283"/>
      <c r="Y21" s="1283"/>
      <c r="Z21" s="1283"/>
      <c r="AC21" s="69"/>
      <c r="AT21" s="84"/>
      <c r="AX21" s="1284"/>
      <c r="AY21" s="1284"/>
      <c r="AZ21" s="1284"/>
      <c r="BA21" s="1284"/>
      <c r="BB21" s="1284"/>
      <c r="BC21" s="1284"/>
      <c r="BD21" s="1284"/>
      <c r="BE21" s="1284"/>
      <c r="BF21" s="1284"/>
      <c r="BI21" s="69"/>
      <c r="BQ21" s="38"/>
      <c r="BR21" s="38"/>
      <c r="BS21" s="38"/>
    </row>
    <row r="22" spans="1:84" ht="24" customHeight="1">
      <c r="C22" s="42"/>
      <c r="I22" s="42"/>
      <c r="N22" s="54"/>
      <c r="P22" s="55"/>
      <c r="Q22" s="1283"/>
      <c r="R22" s="1283"/>
      <c r="S22" s="1283"/>
      <c r="T22" s="1283"/>
      <c r="U22" s="1283"/>
      <c r="V22" s="1283"/>
      <c r="W22" s="1283"/>
      <c r="X22" s="1283"/>
      <c r="Y22" s="1283"/>
      <c r="Z22" s="1283"/>
      <c r="AC22" s="69"/>
      <c r="AT22" s="84"/>
      <c r="AX22" s="1284"/>
      <c r="AY22" s="1284"/>
      <c r="AZ22" s="1284"/>
      <c r="BA22" s="1284"/>
      <c r="BB22" s="1284"/>
      <c r="BC22" s="1284"/>
      <c r="BD22" s="1284"/>
      <c r="BE22" s="1284"/>
      <c r="BF22" s="1284"/>
      <c r="BI22" s="69"/>
      <c r="BQ22" s="38"/>
      <c r="BR22" s="38"/>
      <c r="BS22" s="38"/>
    </row>
    <row r="23" spans="1:84" ht="24" customHeight="1">
      <c r="B23" s="43"/>
      <c r="G23" s="42"/>
      <c r="H23" s="44"/>
      <c r="I23" s="42"/>
      <c r="N23" s="54"/>
      <c r="P23" s="55"/>
      <c r="Q23" s="1283"/>
      <c r="R23" s="1283"/>
      <c r="S23" s="1283"/>
      <c r="T23" s="1283"/>
      <c r="U23" s="1283"/>
      <c r="V23" s="1283"/>
      <c r="W23" s="1283"/>
      <c r="X23" s="1283"/>
      <c r="Y23" s="1283"/>
      <c r="Z23" s="1283"/>
      <c r="AC23" s="69"/>
      <c r="AT23" s="84"/>
      <c r="AX23" s="1284"/>
      <c r="AY23" s="1284"/>
      <c r="AZ23" s="1284"/>
      <c r="BA23" s="1284"/>
      <c r="BB23" s="1284"/>
      <c r="BC23" s="1284"/>
      <c r="BD23" s="1284"/>
      <c r="BE23" s="1284"/>
      <c r="BF23" s="1284"/>
      <c r="BI23" s="69"/>
      <c r="BQ23" s="38"/>
      <c r="BR23" s="38"/>
      <c r="BS23" s="38"/>
    </row>
    <row r="24" spans="1:84" ht="24" customHeight="1">
      <c r="G24" s="45"/>
      <c r="I24" s="42"/>
      <c r="N24" s="54"/>
      <c r="P24" s="55"/>
      <c r="Q24" s="1283"/>
      <c r="R24" s="1283"/>
      <c r="S24" s="1283"/>
      <c r="T24" s="1283"/>
      <c r="U24" s="1283"/>
      <c r="V24" s="1283"/>
      <c r="W24" s="1283"/>
      <c r="X24" s="1283"/>
      <c r="Y24" s="1283"/>
      <c r="Z24" s="1283"/>
      <c r="AC24" s="69"/>
      <c r="AT24" s="84"/>
      <c r="AX24" s="1284"/>
      <c r="AY24" s="1284"/>
      <c r="AZ24" s="1284"/>
      <c r="BA24" s="1284"/>
      <c r="BB24" s="1284"/>
      <c r="BC24" s="1284"/>
      <c r="BD24" s="1284"/>
      <c r="BE24" s="1284"/>
      <c r="BF24" s="1284"/>
      <c r="BI24" s="69"/>
      <c r="BQ24" s="38"/>
      <c r="BR24" s="38"/>
      <c r="BS24" s="38"/>
    </row>
    <row r="25" spans="1:84" ht="24" customHeight="1">
      <c r="C25" s="42"/>
      <c r="D25" s="42"/>
      <c r="H25" s="46"/>
      <c r="I25" s="46"/>
      <c r="J25" s="46"/>
      <c r="K25" s="46"/>
      <c r="N25" s="54"/>
      <c r="AC25" s="69"/>
      <c r="AT25" s="84"/>
      <c r="BI25" s="69"/>
      <c r="BN25" s="91"/>
      <c r="BO25" s="91"/>
      <c r="BQ25" s="38"/>
      <c r="BR25" s="38"/>
      <c r="BS25" s="91"/>
    </row>
    <row r="26" spans="1:84" ht="24" customHeight="1">
      <c r="C26" s="42"/>
      <c r="D26" s="42"/>
      <c r="H26" s="46"/>
      <c r="I26" s="46"/>
      <c r="J26" s="46"/>
      <c r="K26" s="46"/>
      <c r="N26" s="54"/>
      <c r="X26" s="1227"/>
      <c r="Y26" s="1227"/>
      <c r="AA26" s="1248"/>
      <c r="AB26" s="1248"/>
      <c r="AC26" s="69"/>
      <c r="AE26" s="1248"/>
      <c r="AF26" s="1248"/>
      <c r="AH26" s="1227"/>
      <c r="AI26" s="1227"/>
      <c r="AN26" s="1227"/>
      <c r="AO26" s="1227"/>
      <c r="AQ26" s="1248"/>
      <c r="AR26" s="1248"/>
      <c r="AT26" s="84"/>
      <c r="AU26" s="1248"/>
      <c r="AV26" s="1248"/>
      <c r="BD26" s="1227"/>
      <c r="BE26" s="1227"/>
      <c r="BG26" s="1248"/>
      <c r="BH26" s="1248"/>
      <c r="BI26" s="69"/>
      <c r="BK26" s="1248"/>
      <c r="BL26" s="1248"/>
      <c r="BN26" s="1269"/>
      <c r="BO26" s="1269"/>
      <c r="BP26" s="91"/>
      <c r="BQ26" s="38"/>
      <c r="BR26" s="38"/>
      <c r="BS26" s="91"/>
    </row>
    <row r="27" spans="1:84" ht="24" customHeight="1">
      <c r="C27" s="42"/>
      <c r="D27" s="42"/>
      <c r="N27" s="54"/>
      <c r="X27" s="1227"/>
      <c r="Y27" s="1227"/>
      <c r="AA27" s="1248"/>
      <c r="AB27" s="1248"/>
      <c r="AC27" s="69"/>
      <c r="AE27" s="1248"/>
      <c r="AF27" s="1248"/>
      <c r="AH27" s="1227"/>
      <c r="AI27" s="1227"/>
      <c r="AN27" s="1227"/>
      <c r="AO27" s="1227"/>
      <c r="AQ27" s="1248"/>
      <c r="AR27" s="1248"/>
      <c r="AT27" s="84"/>
      <c r="AU27" s="1248"/>
      <c r="AV27" s="1248"/>
      <c r="BD27" s="1227"/>
      <c r="BE27" s="1227"/>
      <c r="BG27" s="1248"/>
      <c r="BH27" s="1248"/>
      <c r="BI27" s="69"/>
      <c r="BK27" s="1248"/>
      <c r="BL27" s="1248"/>
      <c r="BN27" s="1269"/>
      <c r="BO27" s="1269"/>
      <c r="BP27" s="91"/>
      <c r="BQ27" s="91"/>
      <c r="BR27" s="38"/>
      <c r="BS27" s="91"/>
    </row>
    <row r="28" spans="1:84" ht="24" customHeight="1">
      <c r="A28" s="44"/>
      <c r="B28" s="44"/>
      <c r="C28" s="42"/>
      <c r="J28" s="56"/>
      <c r="K28" s="57"/>
      <c r="L28" s="52"/>
      <c r="M28" s="57"/>
      <c r="N28" s="58"/>
      <c r="O28" s="52"/>
      <c r="P28" s="52"/>
      <c r="Q28" s="67"/>
      <c r="X28" s="1227"/>
      <c r="Y28" s="1227"/>
      <c r="Z28" s="1237"/>
      <c r="AA28" s="1237"/>
      <c r="AB28" s="52"/>
      <c r="AC28" s="70"/>
      <c r="AD28" s="52"/>
      <c r="AE28" s="52"/>
      <c r="AF28" s="1267"/>
      <c r="AG28" s="1267"/>
      <c r="AH28" s="1227"/>
      <c r="AI28" s="1227"/>
      <c r="AN28" s="1227"/>
      <c r="AO28" s="1227"/>
      <c r="AP28" s="1267"/>
      <c r="AQ28" s="1267"/>
      <c r="AR28" s="52"/>
      <c r="AS28" s="52"/>
      <c r="AT28" s="85"/>
      <c r="AU28" s="86"/>
      <c r="AV28" s="1268"/>
      <c r="AW28" s="1268"/>
      <c r="BD28" s="1227"/>
      <c r="BE28" s="1227"/>
      <c r="BF28" s="1267"/>
      <c r="BG28" s="1267"/>
      <c r="BH28" s="52"/>
      <c r="BI28" s="70"/>
      <c r="BJ28" s="86"/>
      <c r="BK28" s="86"/>
      <c r="BL28" s="1268"/>
      <c r="BM28" s="1268"/>
      <c r="BN28" s="1269"/>
      <c r="BO28" s="1269"/>
      <c r="BP28" s="91"/>
      <c r="BQ28" s="91"/>
      <c r="BR28" s="38"/>
      <c r="BS28" s="91"/>
    </row>
    <row r="29" spans="1:84" ht="24" customHeight="1">
      <c r="J29" s="54"/>
      <c r="L29" s="1284" t="s">
        <v>344</v>
      </c>
      <c r="M29" s="1284"/>
      <c r="N29" s="1284"/>
      <c r="O29" s="1284"/>
      <c r="R29" s="54"/>
      <c r="V29" s="46"/>
      <c r="Y29" s="69"/>
      <c r="AB29" s="1284" t="s">
        <v>345</v>
      </c>
      <c r="AC29" s="1291"/>
      <c r="AD29" s="1291"/>
      <c r="AE29" s="1291"/>
      <c r="AF29" s="1291"/>
      <c r="AH29" s="54"/>
      <c r="AO29" s="69"/>
      <c r="AR29" s="1284" t="s">
        <v>346</v>
      </c>
      <c r="AS29" s="1284"/>
      <c r="AT29" s="1284"/>
      <c r="AU29" s="1284"/>
      <c r="AX29" s="84"/>
      <c r="BE29" s="69"/>
      <c r="BH29" s="1284" t="s">
        <v>347</v>
      </c>
      <c r="BI29" s="1284"/>
      <c r="BJ29" s="1284"/>
      <c r="BK29" s="1284"/>
      <c r="BN29" s="54"/>
      <c r="BQ29" s="38"/>
      <c r="BR29" s="38"/>
      <c r="BS29" s="38"/>
    </row>
    <row r="30" spans="1:84" ht="24" customHeight="1">
      <c r="J30" s="54"/>
      <c r="K30" s="46"/>
      <c r="L30" s="1284"/>
      <c r="M30" s="1284"/>
      <c r="N30" s="1284"/>
      <c r="O30" s="1284"/>
      <c r="R30" s="54"/>
      <c r="S30" s="46"/>
      <c r="T30" s="46"/>
      <c r="U30" s="46"/>
      <c r="V30" s="46"/>
      <c r="Y30" s="69"/>
      <c r="AB30" s="1284"/>
      <c r="AC30" s="1284"/>
      <c r="AD30" s="1284"/>
      <c r="AE30" s="1284"/>
      <c r="AF30" s="1284"/>
      <c r="AH30" s="54"/>
      <c r="AO30" s="69"/>
      <c r="AR30" s="1284"/>
      <c r="AS30" s="1284"/>
      <c r="AT30" s="1284"/>
      <c r="AU30" s="1284"/>
      <c r="AX30" s="84"/>
      <c r="BE30" s="69"/>
      <c r="BH30" s="1284"/>
      <c r="BI30" s="1284"/>
      <c r="BJ30" s="1284"/>
      <c r="BK30" s="1284"/>
      <c r="BN30" s="54"/>
      <c r="BQ30" s="38"/>
      <c r="BR30" s="38"/>
      <c r="BS30" s="38"/>
    </row>
    <row r="31" spans="1:84" ht="24" customHeight="1">
      <c r="J31" s="54"/>
      <c r="K31" s="59"/>
      <c r="N31" s="59"/>
      <c r="R31" s="54"/>
      <c r="Y31" s="69"/>
      <c r="AB31" s="59"/>
      <c r="AC31" s="59"/>
      <c r="AD31" s="59"/>
      <c r="AE31" s="59"/>
      <c r="AH31" s="54"/>
      <c r="AO31" s="69"/>
      <c r="AR31" s="59"/>
      <c r="AS31" s="59"/>
      <c r="AT31" s="59"/>
      <c r="AU31" s="59"/>
      <c r="AX31" s="84"/>
      <c r="BE31" s="69"/>
      <c r="BH31" s="59"/>
      <c r="BI31" s="59"/>
      <c r="BJ31" s="59"/>
      <c r="BK31" s="59"/>
      <c r="BN31" s="54"/>
      <c r="BQ31" s="38"/>
      <c r="BR31" s="38"/>
      <c r="BS31" s="38"/>
    </row>
    <row r="32" spans="1:84" ht="24" customHeight="1">
      <c r="J32" s="54"/>
      <c r="K32" s="59"/>
      <c r="N32" s="59"/>
      <c r="R32" s="54"/>
      <c r="Y32" s="69"/>
      <c r="AB32" s="59"/>
      <c r="AC32" s="59"/>
      <c r="AD32" s="59"/>
      <c r="AE32" s="59"/>
      <c r="AH32" s="54"/>
      <c r="AO32" s="69"/>
      <c r="AR32" s="59"/>
      <c r="AS32" s="59"/>
      <c r="AT32" s="59"/>
      <c r="AU32" s="59"/>
      <c r="AX32" s="84"/>
      <c r="BE32" s="69"/>
      <c r="BH32" s="59"/>
      <c r="BI32" s="59"/>
      <c r="BJ32" s="59"/>
      <c r="BK32" s="59"/>
      <c r="BN32" s="54"/>
      <c r="BQ32" s="38"/>
      <c r="BR32" s="38"/>
      <c r="BS32" s="38"/>
    </row>
    <row r="33" spans="1:71" ht="24" customHeight="1">
      <c r="J33" s="60"/>
      <c r="R33" s="60"/>
      <c r="Y33" s="74"/>
      <c r="AG33" s="80"/>
      <c r="AH33" s="54"/>
      <c r="AO33" s="69"/>
      <c r="AP33" s="80"/>
      <c r="AX33" s="90"/>
      <c r="BE33" s="74"/>
      <c r="BN33" s="60"/>
      <c r="BQ33" s="38"/>
      <c r="BR33" s="38"/>
      <c r="BS33" s="38"/>
    </row>
    <row r="34" spans="1:71" s="37" customFormat="1" ht="24" customHeight="1">
      <c r="A34" s="47"/>
      <c r="G34" s="47"/>
      <c r="H34" s="1285" t="s">
        <v>348</v>
      </c>
      <c r="I34" s="1286"/>
      <c r="J34" s="1286"/>
      <c r="K34" s="1287"/>
      <c r="N34" s="47"/>
      <c r="P34" s="1285" t="s">
        <v>349</v>
      </c>
      <c r="Q34" s="1286"/>
      <c r="R34" s="1286"/>
      <c r="S34" s="1287"/>
      <c r="T34" s="47"/>
      <c r="U34" s="47"/>
      <c r="V34" s="47"/>
      <c r="W34" s="47"/>
      <c r="X34" s="1285" t="s">
        <v>350</v>
      </c>
      <c r="Y34" s="1286"/>
      <c r="Z34" s="1286"/>
      <c r="AA34" s="1287"/>
      <c r="AB34" s="47"/>
      <c r="AC34" s="47"/>
      <c r="AD34" s="47"/>
      <c r="AE34" s="47"/>
      <c r="AF34" s="1285" t="s">
        <v>351</v>
      </c>
      <c r="AG34" s="1286"/>
      <c r="AH34" s="1286"/>
      <c r="AI34" s="1287"/>
      <c r="AJ34" s="47"/>
      <c r="AK34" s="47"/>
      <c r="AL34" s="47"/>
      <c r="AM34" s="47"/>
      <c r="AN34" s="1285" t="s">
        <v>352</v>
      </c>
      <c r="AO34" s="1286"/>
      <c r="AP34" s="1286"/>
      <c r="AQ34" s="1287"/>
      <c r="AR34" s="47"/>
      <c r="AS34" s="47"/>
      <c r="AT34" s="47"/>
      <c r="AU34" s="47"/>
      <c r="AV34" s="1285" t="s">
        <v>353</v>
      </c>
      <c r="AW34" s="1286"/>
      <c r="AX34" s="1286"/>
      <c r="AY34" s="1287"/>
      <c r="AZ34" s="47"/>
      <c r="BA34" s="47"/>
      <c r="BB34" s="47"/>
      <c r="BC34" s="47"/>
      <c r="BD34" s="1285" t="s">
        <v>354</v>
      </c>
      <c r="BE34" s="1286"/>
      <c r="BF34" s="1286"/>
      <c r="BG34" s="1287"/>
      <c r="BH34" s="47"/>
      <c r="BI34" s="47"/>
      <c r="BJ34" s="47"/>
      <c r="BK34" s="47"/>
      <c r="BL34" s="1285" t="s">
        <v>355</v>
      </c>
      <c r="BM34" s="1286"/>
      <c r="BN34" s="1286"/>
      <c r="BO34" s="1287"/>
      <c r="BP34" s="82"/>
      <c r="BQ34" s="82"/>
      <c r="BR34" s="82"/>
      <c r="BS34" s="82"/>
    </row>
    <row r="35" spans="1:71" s="37" customFormat="1" ht="24" customHeight="1">
      <c r="A35" s="47"/>
      <c r="G35" s="47"/>
      <c r="H35" s="1288"/>
      <c r="I35" s="1289"/>
      <c r="J35" s="1289"/>
      <c r="K35" s="1290"/>
      <c r="N35" s="47"/>
      <c r="P35" s="1288"/>
      <c r="Q35" s="1289"/>
      <c r="R35" s="1289"/>
      <c r="S35" s="1290"/>
      <c r="T35" s="47"/>
      <c r="U35" s="47"/>
      <c r="V35" s="47"/>
      <c r="W35" s="47"/>
      <c r="X35" s="1288"/>
      <c r="Y35" s="1289"/>
      <c r="Z35" s="1289"/>
      <c r="AA35" s="1290"/>
      <c r="AB35" s="47"/>
      <c r="AC35" s="47"/>
      <c r="AD35" s="47"/>
      <c r="AE35" s="47"/>
      <c r="AF35" s="1288"/>
      <c r="AG35" s="1289"/>
      <c r="AH35" s="1289"/>
      <c r="AI35" s="1290"/>
      <c r="AJ35" s="47"/>
      <c r="AK35" s="47"/>
      <c r="AL35" s="47"/>
      <c r="AM35" s="47"/>
      <c r="AN35" s="1288"/>
      <c r="AO35" s="1289"/>
      <c r="AP35" s="1289"/>
      <c r="AQ35" s="1290"/>
      <c r="AR35" s="47"/>
      <c r="AS35" s="47"/>
      <c r="AT35" s="47"/>
      <c r="AU35" s="47"/>
      <c r="AV35" s="1288"/>
      <c r="AW35" s="1289"/>
      <c r="AX35" s="1289"/>
      <c r="AY35" s="1290"/>
      <c r="AZ35" s="47"/>
      <c r="BA35" s="47"/>
      <c r="BB35" s="47"/>
      <c r="BC35" s="47"/>
      <c r="BD35" s="1288"/>
      <c r="BE35" s="1289"/>
      <c r="BF35" s="1289"/>
      <c r="BG35" s="1290"/>
      <c r="BH35" s="47"/>
      <c r="BI35" s="47"/>
      <c r="BJ35" s="47"/>
      <c r="BK35" s="47"/>
      <c r="BL35" s="1288"/>
      <c r="BM35" s="1289"/>
      <c r="BN35" s="1289"/>
      <c r="BO35" s="1290"/>
      <c r="BP35" s="82"/>
      <c r="BQ35" s="82"/>
      <c r="BR35" s="82"/>
      <c r="BS35" s="82"/>
    </row>
    <row r="36" spans="1:71" ht="24" customHeight="1">
      <c r="A36" s="48"/>
      <c r="F36" s="49"/>
      <c r="G36" s="50"/>
      <c r="H36" s="1249"/>
      <c r="I36" s="1250"/>
      <c r="J36" s="1250"/>
      <c r="K36" s="1251"/>
      <c r="P36" s="1249"/>
      <c r="Q36" s="1250"/>
      <c r="R36" s="1250"/>
      <c r="S36" s="1251"/>
      <c r="T36" s="50"/>
      <c r="U36" s="50"/>
      <c r="X36" s="1258"/>
      <c r="Y36" s="1259"/>
      <c r="Z36" s="1259"/>
      <c r="AA36" s="1260"/>
      <c r="AF36" s="1258"/>
      <c r="AG36" s="1259"/>
      <c r="AH36" s="1259"/>
      <c r="AI36" s="1260"/>
      <c r="AN36" s="1258"/>
      <c r="AO36" s="1259"/>
      <c r="AP36" s="1259"/>
      <c r="AQ36" s="1260"/>
      <c r="AV36" s="1258"/>
      <c r="AW36" s="1259"/>
      <c r="AX36" s="1259"/>
      <c r="AY36" s="1260"/>
      <c r="BD36" s="1258"/>
      <c r="BE36" s="1259"/>
      <c r="BF36" s="1259"/>
      <c r="BG36" s="1260"/>
      <c r="BL36" s="1258"/>
      <c r="BM36" s="1259"/>
      <c r="BN36" s="1259"/>
      <c r="BO36" s="1260"/>
      <c r="BQ36" s="38"/>
      <c r="BR36" s="38"/>
      <c r="BS36" s="38"/>
    </row>
    <row r="37" spans="1:71" ht="24" customHeight="1">
      <c r="A37" s="48"/>
      <c r="F37" s="49"/>
      <c r="G37" s="50"/>
      <c r="H37" s="1252"/>
      <c r="I37" s="1253"/>
      <c r="J37" s="1253"/>
      <c r="K37" s="1254"/>
      <c r="P37" s="1252"/>
      <c r="Q37" s="1253"/>
      <c r="R37" s="1253"/>
      <c r="S37" s="1254"/>
      <c r="T37" s="50"/>
      <c r="U37" s="50"/>
      <c r="X37" s="1261"/>
      <c r="Y37" s="1262"/>
      <c r="Z37" s="1262"/>
      <c r="AA37" s="1263"/>
      <c r="AF37" s="1261"/>
      <c r="AG37" s="1262"/>
      <c r="AH37" s="1262"/>
      <c r="AI37" s="1263"/>
      <c r="AN37" s="1261"/>
      <c r="AO37" s="1262"/>
      <c r="AP37" s="1262"/>
      <c r="AQ37" s="1263"/>
      <c r="AV37" s="1261"/>
      <c r="AW37" s="1262"/>
      <c r="AX37" s="1262"/>
      <c r="AY37" s="1263"/>
      <c r="BD37" s="1261"/>
      <c r="BE37" s="1262"/>
      <c r="BF37" s="1262"/>
      <c r="BG37" s="1263"/>
      <c r="BL37" s="1261"/>
      <c r="BM37" s="1262"/>
      <c r="BN37" s="1262"/>
      <c r="BO37" s="1263"/>
      <c r="BQ37" s="38"/>
      <c r="BR37" s="38"/>
      <c r="BS37" s="38"/>
    </row>
    <row r="38" spans="1:71" ht="24" customHeight="1">
      <c r="A38" s="48"/>
      <c r="F38" s="49"/>
      <c r="G38" s="50"/>
      <c r="H38" s="1252"/>
      <c r="I38" s="1253"/>
      <c r="J38" s="1253"/>
      <c r="K38" s="1254"/>
      <c r="P38" s="1252"/>
      <c r="Q38" s="1253"/>
      <c r="R38" s="1253"/>
      <c r="S38" s="1254"/>
      <c r="T38" s="50"/>
      <c r="U38" s="50"/>
      <c r="X38" s="1261"/>
      <c r="Y38" s="1262"/>
      <c r="Z38" s="1262"/>
      <c r="AA38" s="1263"/>
      <c r="AF38" s="1261"/>
      <c r="AG38" s="1262"/>
      <c r="AH38" s="1262"/>
      <c r="AI38" s="1263"/>
      <c r="AN38" s="1261"/>
      <c r="AO38" s="1262"/>
      <c r="AP38" s="1262"/>
      <c r="AQ38" s="1263"/>
      <c r="AV38" s="1261"/>
      <c r="AW38" s="1262"/>
      <c r="AX38" s="1262"/>
      <c r="AY38" s="1263"/>
      <c r="BD38" s="1261"/>
      <c r="BE38" s="1262"/>
      <c r="BF38" s="1262"/>
      <c r="BG38" s="1263"/>
      <c r="BL38" s="1261"/>
      <c r="BM38" s="1262"/>
      <c r="BN38" s="1262"/>
      <c r="BO38" s="1263"/>
      <c r="BQ38" s="38"/>
      <c r="BR38" s="38"/>
      <c r="BS38" s="38"/>
    </row>
    <row r="39" spans="1:71" ht="24" customHeight="1">
      <c r="A39" s="48"/>
      <c r="F39" s="49"/>
      <c r="G39" s="50"/>
      <c r="H39" s="1252"/>
      <c r="I39" s="1253"/>
      <c r="J39" s="1253"/>
      <c r="K39" s="1254"/>
      <c r="P39" s="1252"/>
      <c r="Q39" s="1253"/>
      <c r="R39" s="1253"/>
      <c r="S39" s="1254"/>
      <c r="T39" s="50"/>
      <c r="U39" s="50"/>
      <c r="X39" s="1261"/>
      <c r="Y39" s="1262"/>
      <c r="Z39" s="1262"/>
      <c r="AA39" s="1263"/>
      <c r="AF39" s="1261"/>
      <c r="AG39" s="1262"/>
      <c r="AH39" s="1262"/>
      <c r="AI39" s="1263"/>
      <c r="AN39" s="1261"/>
      <c r="AO39" s="1262"/>
      <c r="AP39" s="1262"/>
      <c r="AQ39" s="1263"/>
      <c r="AV39" s="1261"/>
      <c r="AW39" s="1262"/>
      <c r="AX39" s="1262"/>
      <c r="AY39" s="1263"/>
      <c r="BD39" s="1261"/>
      <c r="BE39" s="1262"/>
      <c r="BF39" s="1262"/>
      <c r="BG39" s="1263"/>
      <c r="BL39" s="1261"/>
      <c r="BM39" s="1262"/>
      <c r="BN39" s="1262"/>
      <c r="BO39" s="1263"/>
      <c r="BQ39" s="38"/>
      <c r="BR39" s="38"/>
      <c r="BS39" s="38"/>
    </row>
    <row r="40" spans="1:71" ht="24" customHeight="1">
      <c r="A40" s="48"/>
      <c r="F40" s="49"/>
      <c r="G40" s="50"/>
      <c r="H40" s="1252"/>
      <c r="I40" s="1253"/>
      <c r="J40" s="1253"/>
      <c r="K40" s="1254"/>
      <c r="P40" s="1252"/>
      <c r="Q40" s="1253"/>
      <c r="R40" s="1253"/>
      <c r="S40" s="1254"/>
      <c r="T40" s="50"/>
      <c r="U40" s="50"/>
      <c r="X40" s="1261"/>
      <c r="Y40" s="1262"/>
      <c r="Z40" s="1262"/>
      <c r="AA40" s="1263"/>
      <c r="AF40" s="1261"/>
      <c r="AG40" s="1262"/>
      <c r="AH40" s="1262"/>
      <c r="AI40" s="1263"/>
      <c r="AN40" s="1261"/>
      <c r="AO40" s="1262"/>
      <c r="AP40" s="1262"/>
      <c r="AQ40" s="1263"/>
      <c r="AV40" s="1261"/>
      <c r="AW40" s="1262"/>
      <c r="AX40" s="1262"/>
      <c r="AY40" s="1263"/>
      <c r="BD40" s="1261"/>
      <c r="BE40" s="1262"/>
      <c r="BF40" s="1262"/>
      <c r="BG40" s="1263"/>
      <c r="BL40" s="1261"/>
      <c r="BM40" s="1262"/>
      <c r="BN40" s="1262"/>
      <c r="BO40" s="1263"/>
      <c r="BQ40" s="38"/>
      <c r="BR40" s="38"/>
      <c r="BS40" s="38"/>
    </row>
    <row r="41" spans="1:71" ht="24" customHeight="1">
      <c r="A41" s="48"/>
      <c r="F41" s="49"/>
      <c r="G41" s="50"/>
      <c r="H41" s="1252"/>
      <c r="I41" s="1253"/>
      <c r="J41" s="1253"/>
      <c r="K41" s="1254"/>
      <c r="P41" s="1252"/>
      <c r="Q41" s="1253"/>
      <c r="R41" s="1253"/>
      <c r="S41" s="1254"/>
      <c r="T41" s="50"/>
      <c r="U41" s="50"/>
      <c r="X41" s="1261"/>
      <c r="Y41" s="1262"/>
      <c r="Z41" s="1262"/>
      <c r="AA41" s="1263"/>
      <c r="AF41" s="1261"/>
      <c r="AG41" s="1262"/>
      <c r="AH41" s="1262"/>
      <c r="AI41" s="1263"/>
      <c r="AN41" s="1261"/>
      <c r="AO41" s="1262"/>
      <c r="AP41" s="1262"/>
      <c r="AQ41" s="1263"/>
      <c r="AV41" s="1261"/>
      <c r="AW41" s="1262"/>
      <c r="AX41" s="1262"/>
      <c r="AY41" s="1263"/>
      <c r="BD41" s="1261"/>
      <c r="BE41" s="1262"/>
      <c r="BF41" s="1262"/>
      <c r="BG41" s="1263"/>
      <c r="BL41" s="1261"/>
      <c r="BM41" s="1262"/>
      <c r="BN41" s="1262"/>
      <c r="BO41" s="1263"/>
      <c r="BQ41" s="38"/>
      <c r="BR41" s="38"/>
      <c r="BS41" s="38"/>
    </row>
    <row r="42" spans="1:71" ht="24" customHeight="1">
      <c r="A42" s="48"/>
      <c r="F42" s="49"/>
      <c r="G42" s="50"/>
      <c r="H42" s="1252"/>
      <c r="I42" s="1253"/>
      <c r="J42" s="1253"/>
      <c r="K42" s="1254"/>
      <c r="P42" s="1252"/>
      <c r="Q42" s="1253"/>
      <c r="R42" s="1253"/>
      <c r="S42" s="1254"/>
      <c r="T42" s="50"/>
      <c r="U42" s="50"/>
      <c r="X42" s="1261"/>
      <c r="Y42" s="1262"/>
      <c r="Z42" s="1262"/>
      <c r="AA42" s="1263"/>
      <c r="AF42" s="1261"/>
      <c r="AG42" s="1262"/>
      <c r="AH42" s="1262"/>
      <c r="AI42" s="1263"/>
      <c r="AN42" s="1261"/>
      <c r="AO42" s="1262"/>
      <c r="AP42" s="1262"/>
      <c r="AQ42" s="1263"/>
      <c r="AV42" s="1261"/>
      <c r="AW42" s="1262"/>
      <c r="AX42" s="1262"/>
      <c r="AY42" s="1263"/>
      <c r="BD42" s="1261"/>
      <c r="BE42" s="1262"/>
      <c r="BF42" s="1262"/>
      <c r="BG42" s="1263"/>
      <c r="BL42" s="1261"/>
      <c r="BM42" s="1262"/>
      <c r="BN42" s="1262"/>
      <c r="BO42" s="1263"/>
      <c r="BQ42" s="38"/>
      <c r="BR42" s="38"/>
      <c r="BS42" s="38"/>
    </row>
    <row r="43" spans="1:71" ht="24" customHeight="1">
      <c r="A43" s="48"/>
      <c r="F43" s="49"/>
      <c r="G43" s="50"/>
      <c r="H43" s="1252"/>
      <c r="I43" s="1253"/>
      <c r="J43" s="1253"/>
      <c r="K43" s="1254"/>
      <c r="P43" s="1252"/>
      <c r="Q43" s="1253"/>
      <c r="R43" s="1253"/>
      <c r="S43" s="1254"/>
      <c r="T43" s="50"/>
      <c r="U43" s="50"/>
      <c r="X43" s="1261"/>
      <c r="Y43" s="1262"/>
      <c r="Z43" s="1262"/>
      <c r="AA43" s="1263"/>
      <c r="AF43" s="1261"/>
      <c r="AG43" s="1262"/>
      <c r="AH43" s="1262"/>
      <c r="AI43" s="1263"/>
      <c r="AN43" s="1261"/>
      <c r="AO43" s="1262"/>
      <c r="AP43" s="1262"/>
      <c r="AQ43" s="1263"/>
      <c r="AV43" s="1261"/>
      <c r="AW43" s="1262"/>
      <c r="AX43" s="1262"/>
      <c r="AY43" s="1263"/>
      <c r="BD43" s="1261"/>
      <c r="BE43" s="1262"/>
      <c r="BF43" s="1262"/>
      <c r="BG43" s="1263"/>
      <c r="BL43" s="1261"/>
      <c r="BM43" s="1262"/>
      <c r="BN43" s="1262"/>
      <c r="BO43" s="1263"/>
      <c r="BQ43" s="38"/>
      <c r="BR43" s="38"/>
      <c r="BS43" s="38"/>
    </row>
    <row r="44" spans="1:71" ht="24" customHeight="1">
      <c r="A44" s="48"/>
      <c r="F44" s="49"/>
      <c r="G44" s="50"/>
      <c r="H44" s="1252"/>
      <c r="I44" s="1253"/>
      <c r="J44" s="1253"/>
      <c r="K44" s="1254"/>
      <c r="P44" s="1252"/>
      <c r="Q44" s="1253"/>
      <c r="R44" s="1253"/>
      <c r="S44" s="1254"/>
      <c r="T44" s="50"/>
      <c r="U44" s="50"/>
      <c r="X44" s="1261"/>
      <c r="Y44" s="1262"/>
      <c r="Z44" s="1262"/>
      <c r="AA44" s="1263"/>
      <c r="AF44" s="1261"/>
      <c r="AG44" s="1262"/>
      <c r="AH44" s="1262"/>
      <c r="AI44" s="1263"/>
      <c r="AN44" s="1261"/>
      <c r="AO44" s="1262"/>
      <c r="AP44" s="1262"/>
      <c r="AQ44" s="1263"/>
      <c r="AV44" s="1261"/>
      <c r="AW44" s="1262"/>
      <c r="AX44" s="1262"/>
      <c r="AY44" s="1263"/>
      <c r="BD44" s="1261"/>
      <c r="BE44" s="1262"/>
      <c r="BF44" s="1262"/>
      <c r="BG44" s="1263"/>
      <c r="BL44" s="1261"/>
      <c r="BM44" s="1262"/>
      <c r="BN44" s="1262"/>
      <c r="BO44" s="1263"/>
      <c r="BQ44" s="38"/>
      <c r="BR44" s="38"/>
      <c r="BS44" s="38"/>
    </row>
    <row r="45" spans="1:71" ht="24" customHeight="1">
      <c r="A45" s="48"/>
      <c r="F45" s="49"/>
      <c r="G45" s="50"/>
      <c r="H45" s="1252"/>
      <c r="I45" s="1253"/>
      <c r="J45" s="1253"/>
      <c r="K45" s="1254"/>
      <c r="P45" s="1252"/>
      <c r="Q45" s="1253"/>
      <c r="R45" s="1253"/>
      <c r="S45" s="1254"/>
      <c r="T45" s="50"/>
      <c r="U45" s="50"/>
      <c r="X45" s="1261"/>
      <c r="Y45" s="1262"/>
      <c r="Z45" s="1262"/>
      <c r="AA45" s="1263"/>
      <c r="AF45" s="1261"/>
      <c r="AG45" s="1262"/>
      <c r="AH45" s="1262"/>
      <c r="AI45" s="1263"/>
      <c r="AN45" s="1261"/>
      <c r="AO45" s="1262"/>
      <c r="AP45" s="1262"/>
      <c r="AQ45" s="1263"/>
      <c r="AV45" s="1261"/>
      <c r="AW45" s="1262"/>
      <c r="AX45" s="1262"/>
      <c r="AY45" s="1263"/>
      <c r="BD45" s="1261"/>
      <c r="BE45" s="1262"/>
      <c r="BF45" s="1262"/>
      <c r="BG45" s="1263"/>
      <c r="BL45" s="1261"/>
      <c r="BM45" s="1262"/>
      <c r="BN45" s="1262"/>
      <c r="BO45" s="1263"/>
      <c r="BQ45" s="38"/>
      <c r="BR45" s="38"/>
      <c r="BS45" s="38"/>
    </row>
    <row r="46" spans="1:71" ht="24" customHeight="1">
      <c r="A46" s="48"/>
      <c r="F46" s="49"/>
      <c r="G46" s="50"/>
      <c r="H46" s="1252"/>
      <c r="I46" s="1253"/>
      <c r="J46" s="1253"/>
      <c r="K46" s="1254"/>
      <c r="P46" s="1252"/>
      <c r="Q46" s="1253"/>
      <c r="R46" s="1253"/>
      <c r="S46" s="1254"/>
      <c r="T46" s="50"/>
      <c r="U46" s="50"/>
      <c r="X46" s="1261"/>
      <c r="Y46" s="1262"/>
      <c r="Z46" s="1262"/>
      <c r="AA46" s="1263"/>
      <c r="AF46" s="1261"/>
      <c r="AG46" s="1262"/>
      <c r="AH46" s="1262"/>
      <c r="AI46" s="1263"/>
      <c r="AN46" s="1261"/>
      <c r="AO46" s="1262"/>
      <c r="AP46" s="1262"/>
      <c r="AQ46" s="1263"/>
      <c r="AV46" s="1261"/>
      <c r="AW46" s="1262"/>
      <c r="AX46" s="1262"/>
      <c r="AY46" s="1263"/>
      <c r="BD46" s="1261"/>
      <c r="BE46" s="1262"/>
      <c r="BF46" s="1262"/>
      <c r="BG46" s="1263"/>
      <c r="BL46" s="1261"/>
      <c r="BM46" s="1262"/>
      <c r="BN46" s="1262"/>
      <c r="BO46" s="1263"/>
      <c r="BQ46" s="38"/>
      <c r="BR46" s="38"/>
      <c r="BS46" s="38"/>
    </row>
    <row r="47" spans="1:71" ht="24" customHeight="1">
      <c r="A47" s="48"/>
      <c r="F47" s="49"/>
      <c r="G47" s="50"/>
      <c r="H47" s="1252"/>
      <c r="I47" s="1253"/>
      <c r="J47" s="1253"/>
      <c r="K47" s="1254"/>
      <c r="P47" s="1252"/>
      <c r="Q47" s="1253"/>
      <c r="R47" s="1253"/>
      <c r="S47" s="1254"/>
      <c r="T47" s="50"/>
      <c r="U47" s="50"/>
      <c r="X47" s="1261"/>
      <c r="Y47" s="1262"/>
      <c r="Z47" s="1262"/>
      <c r="AA47" s="1263"/>
      <c r="AF47" s="1261"/>
      <c r="AG47" s="1262"/>
      <c r="AH47" s="1262"/>
      <c r="AI47" s="1263"/>
      <c r="AN47" s="1261"/>
      <c r="AO47" s="1262"/>
      <c r="AP47" s="1262"/>
      <c r="AQ47" s="1263"/>
      <c r="AV47" s="1261"/>
      <c r="AW47" s="1262"/>
      <c r="AX47" s="1262"/>
      <c r="AY47" s="1263"/>
      <c r="BD47" s="1261"/>
      <c r="BE47" s="1262"/>
      <c r="BF47" s="1262"/>
      <c r="BG47" s="1263"/>
      <c r="BL47" s="1261"/>
      <c r="BM47" s="1262"/>
      <c r="BN47" s="1262"/>
      <c r="BO47" s="1263"/>
      <c r="BQ47" s="38"/>
      <c r="BR47" s="38"/>
      <c r="BS47" s="38"/>
    </row>
    <row r="48" spans="1:71" ht="24" customHeight="1">
      <c r="A48" s="48"/>
      <c r="F48" s="49"/>
      <c r="G48" s="50"/>
      <c r="H48" s="1252"/>
      <c r="I48" s="1253"/>
      <c r="J48" s="1253"/>
      <c r="K48" s="1254"/>
      <c r="P48" s="1252"/>
      <c r="Q48" s="1253"/>
      <c r="R48" s="1253"/>
      <c r="S48" s="1254"/>
      <c r="T48" s="50"/>
      <c r="U48" s="50"/>
      <c r="X48" s="1261"/>
      <c r="Y48" s="1262"/>
      <c r="Z48" s="1262"/>
      <c r="AA48" s="1263"/>
      <c r="AF48" s="1261"/>
      <c r="AG48" s="1262"/>
      <c r="AH48" s="1262"/>
      <c r="AI48" s="1263"/>
      <c r="AN48" s="1261"/>
      <c r="AO48" s="1262"/>
      <c r="AP48" s="1262"/>
      <c r="AQ48" s="1263"/>
      <c r="AV48" s="1261"/>
      <c r="AW48" s="1262"/>
      <c r="AX48" s="1262"/>
      <c r="AY48" s="1263"/>
      <c r="BD48" s="1261"/>
      <c r="BE48" s="1262"/>
      <c r="BF48" s="1262"/>
      <c r="BG48" s="1263"/>
      <c r="BL48" s="1261"/>
      <c r="BM48" s="1262"/>
      <c r="BN48" s="1262"/>
      <c r="BO48" s="1263"/>
      <c r="BQ48" s="38"/>
      <c r="BR48" s="38"/>
      <c r="BS48" s="38"/>
    </row>
    <row r="49" spans="1:71" ht="24" customHeight="1">
      <c r="A49" s="48"/>
      <c r="F49" s="49"/>
      <c r="G49" s="50"/>
      <c r="H49" s="1252"/>
      <c r="I49" s="1253"/>
      <c r="J49" s="1253"/>
      <c r="K49" s="1254"/>
      <c r="P49" s="1252"/>
      <c r="Q49" s="1253"/>
      <c r="R49" s="1253"/>
      <c r="S49" s="1254"/>
      <c r="T49" s="50"/>
      <c r="U49" s="50"/>
      <c r="X49" s="1261"/>
      <c r="Y49" s="1262"/>
      <c r="Z49" s="1262"/>
      <c r="AA49" s="1263"/>
      <c r="AF49" s="1261"/>
      <c r="AG49" s="1262"/>
      <c r="AH49" s="1262"/>
      <c r="AI49" s="1263"/>
      <c r="AN49" s="1261"/>
      <c r="AO49" s="1262"/>
      <c r="AP49" s="1262"/>
      <c r="AQ49" s="1263"/>
      <c r="AV49" s="1261"/>
      <c r="AW49" s="1262"/>
      <c r="AX49" s="1262"/>
      <c r="AY49" s="1263"/>
      <c r="BD49" s="1261"/>
      <c r="BE49" s="1262"/>
      <c r="BF49" s="1262"/>
      <c r="BG49" s="1263"/>
      <c r="BL49" s="1261"/>
      <c r="BM49" s="1262"/>
      <c r="BN49" s="1262"/>
      <c r="BO49" s="1263"/>
      <c r="BQ49" s="38"/>
      <c r="BR49" s="38"/>
      <c r="BS49" s="38"/>
    </row>
    <row r="50" spans="1:71" ht="24" customHeight="1">
      <c r="A50" s="48"/>
      <c r="F50" s="49"/>
      <c r="G50" s="50"/>
      <c r="H50" s="1252"/>
      <c r="I50" s="1253"/>
      <c r="J50" s="1253"/>
      <c r="K50" s="1254"/>
      <c r="P50" s="1252"/>
      <c r="Q50" s="1253"/>
      <c r="R50" s="1253"/>
      <c r="S50" s="1254"/>
      <c r="T50" s="50"/>
      <c r="U50" s="50"/>
      <c r="X50" s="1261"/>
      <c r="Y50" s="1262"/>
      <c r="Z50" s="1262"/>
      <c r="AA50" s="1263"/>
      <c r="AF50" s="1261"/>
      <c r="AG50" s="1262"/>
      <c r="AH50" s="1262"/>
      <c r="AI50" s="1263"/>
      <c r="AN50" s="1261"/>
      <c r="AO50" s="1262"/>
      <c r="AP50" s="1262"/>
      <c r="AQ50" s="1263"/>
      <c r="AV50" s="1261"/>
      <c r="AW50" s="1262"/>
      <c r="AX50" s="1262"/>
      <c r="AY50" s="1263"/>
      <c r="BD50" s="1261"/>
      <c r="BE50" s="1262"/>
      <c r="BF50" s="1262"/>
      <c r="BG50" s="1263"/>
      <c r="BL50" s="1261"/>
      <c r="BM50" s="1262"/>
      <c r="BN50" s="1262"/>
      <c r="BO50" s="1263"/>
      <c r="BQ50" s="38"/>
      <c r="BR50" s="38"/>
      <c r="BS50" s="38"/>
    </row>
    <row r="51" spans="1:71" ht="24" customHeight="1">
      <c r="A51" s="48"/>
      <c r="F51" s="49"/>
      <c r="G51" s="50"/>
      <c r="H51" s="1252"/>
      <c r="I51" s="1253"/>
      <c r="J51" s="1253"/>
      <c r="K51" s="1254"/>
      <c r="P51" s="1252"/>
      <c r="Q51" s="1253"/>
      <c r="R51" s="1253"/>
      <c r="S51" s="1254"/>
      <c r="T51" s="50"/>
      <c r="U51" s="50"/>
      <c r="X51" s="1261"/>
      <c r="Y51" s="1262"/>
      <c r="Z51" s="1262"/>
      <c r="AA51" s="1263"/>
      <c r="AF51" s="1261"/>
      <c r="AG51" s="1262"/>
      <c r="AH51" s="1262"/>
      <c r="AI51" s="1263"/>
      <c r="AN51" s="1261"/>
      <c r="AO51" s="1262"/>
      <c r="AP51" s="1262"/>
      <c r="AQ51" s="1263"/>
      <c r="AV51" s="1261"/>
      <c r="AW51" s="1262"/>
      <c r="AX51" s="1262"/>
      <c r="AY51" s="1263"/>
      <c r="BD51" s="1261"/>
      <c r="BE51" s="1262"/>
      <c r="BF51" s="1262"/>
      <c r="BG51" s="1263"/>
      <c r="BL51" s="1261"/>
      <c r="BM51" s="1262"/>
      <c r="BN51" s="1262"/>
      <c r="BO51" s="1263"/>
      <c r="BQ51" s="38"/>
      <c r="BR51" s="38"/>
      <c r="BS51" s="38"/>
    </row>
    <row r="52" spans="1:71" ht="24" customHeight="1">
      <c r="A52" s="48"/>
      <c r="F52" s="49"/>
      <c r="G52" s="50"/>
      <c r="H52" s="1252"/>
      <c r="I52" s="1253"/>
      <c r="J52" s="1253"/>
      <c r="K52" s="1254"/>
      <c r="P52" s="1252"/>
      <c r="Q52" s="1253"/>
      <c r="R52" s="1253"/>
      <c r="S52" s="1254"/>
      <c r="T52" s="50"/>
      <c r="U52" s="50"/>
      <c r="X52" s="1261"/>
      <c r="Y52" s="1262"/>
      <c r="Z52" s="1262"/>
      <c r="AA52" s="1263"/>
      <c r="AF52" s="1261"/>
      <c r="AG52" s="1262"/>
      <c r="AH52" s="1262"/>
      <c r="AI52" s="1263"/>
      <c r="AN52" s="1261"/>
      <c r="AO52" s="1262"/>
      <c r="AP52" s="1262"/>
      <c r="AQ52" s="1263"/>
      <c r="AV52" s="1261"/>
      <c r="AW52" s="1262"/>
      <c r="AX52" s="1262"/>
      <c r="AY52" s="1263"/>
      <c r="BD52" s="1261"/>
      <c r="BE52" s="1262"/>
      <c r="BF52" s="1262"/>
      <c r="BG52" s="1263"/>
      <c r="BL52" s="1261"/>
      <c r="BM52" s="1262"/>
      <c r="BN52" s="1262"/>
      <c r="BO52" s="1263"/>
      <c r="BQ52" s="38"/>
      <c r="BR52" s="38"/>
      <c r="BS52" s="38"/>
    </row>
    <row r="53" spans="1:71" ht="24" customHeight="1">
      <c r="A53" s="48"/>
      <c r="F53" s="49"/>
      <c r="G53" s="50"/>
      <c r="H53" s="1255"/>
      <c r="I53" s="1256"/>
      <c r="J53" s="1256"/>
      <c r="K53" s="1257"/>
      <c r="P53" s="1255"/>
      <c r="Q53" s="1256"/>
      <c r="R53" s="1256"/>
      <c r="S53" s="1257"/>
      <c r="T53" s="50"/>
      <c r="U53" s="50"/>
      <c r="X53" s="1264"/>
      <c r="Y53" s="1265"/>
      <c r="Z53" s="1265"/>
      <c r="AA53" s="1266"/>
      <c r="AF53" s="1264"/>
      <c r="AG53" s="1265"/>
      <c r="AH53" s="1265"/>
      <c r="AI53" s="1266"/>
      <c r="AN53" s="1264"/>
      <c r="AO53" s="1265"/>
      <c r="AP53" s="1265"/>
      <c r="AQ53" s="1266"/>
      <c r="AV53" s="1264"/>
      <c r="AW53" s="1265"/>
      <c r="AX53" s="1265"/>
      <c r="AY53" s="1266"/>
      <c r="BD53" s="1264"/>
      <c r="BE53" s="1265"/>
      <c r="BF53" s="1265"/>
      <c r="BG53" s="1266"/>
      <c r="BL53" s="1264"/>
      <c r="BM53" s="1265"/>
      <c r="BN53" s="1265"/>
      <c r="BO53" s="1266"/>
      <c r="BQ53" s="38"/>
      <c r="BR53" s="38"/>
      <c r="BS53" s="38"/>
    </row>
    <row r="54" spans="1:71" ht="24" customHeight="1">
      <c r="BQ54" s="38"/>
    </row>
  </sheetData>
  <mergeCells count="72">
    <mergeCell ref="N17:O18"/>
    <mergeCell ref="BF17:BG18"/>
    <mergeCell ref="AU17:AV18"/>
    <mergeCell ref="AF13:AG14"/>
    <mergeCell ref="AN13:AO14"/>
    <mergeCell ref="V14:W14"/>
    <mergeCell ref="AH14:AI14"/>
    <mergeCell ref="AL14:AM14"/>
    <mergeCell ref="AZ14:BA14"/>
    <mergeCell ref="AZ15:BA15"/>
    <mergeCell ref="X26:Y28"/>
    <mergeCell ref="AH26:AI28"/>
    <mergeCell ref="AN26:AO28"/>
    <mergeCell ref="BD26:BE28"/>
    <mergeCell ref="BL28:BM28"/>
    <mergeCell ref="Z28:AA28"/>
    <mergeCell ref="AF28:AG28"/>
    <mergeCell ref="AP28:AQ28"/>
    <mergeCell ref="AA26:AB27"/>
    <mergeCell ref="AE26:AF27"/>
    <mergeCell ref="AV36:AY53"/>
    <mergeCell ref="BD36:BG53"/>
    <mergeCell ref="BL36:BO53"/>
    <mergeCell ref="AB29:AF30"/>
    <mergeCell ref="L29:O30"/>
    <mergeCell ref="AR29:AU30"/>
    <mergeCell ref="BH29:BK30"/>
    <mergeCell ref="AV34:AY35"/>
    <mergeCell ref="BD34:BG35"/>
    <mergeCell ref="BL34:BO35"/>
    <mergeCell ref="H36:K53"/>
    <mergeCell ref="P36:S53"/>
    <mergeCell ref="X36:AA53"/>
    <mergeCell ref="AF36:AI53"/>
    <mergeCell ref="AN36:AQ53"/>
    <mergeCell ref="H34:K35"/>
    <mergeCell ref="P34:S35"/>
    <mergeCell ref="X34:AA35"/>
    <mergeCell ref="AF34:AI35"/>
    <mergeCell ref="AN34:AQ35"/>
    <mergeCell ref="BN26:BO28"/>
    <mergeCell ref="BH18:BI18"/>
    <mergeCell ref="AR19:AS19"/>
    <mergeCell ref="AT19:AU19"/>
    <mergeCell ref="BH19:BI19"/>
    <mergeCell ref="AV28:AW28"/>
    <mergeCell ref="BF28:BG28"/>
    <mergeCell ref="AQ26:AR27"/>
    <mergeCell ref="AU26:AV27"/>
    <mergeCell ref="BG26:BH27"/>
    <mergeCell ref="BK26:BL27"/>
    <mergeCell ref="Q20:Z24"/>
    <mergeCell ref="AX20:BF24"/>
    <mergeCell ref="AX16:AY16"/>
    <mergeCell ref="BD16:BE16"/>
    <mergeCell ref="AX17:AY17"/>
    <mergeCell ref="BD17:BE17"/>
    <mergeCell ref="AR18:AS18"/>
    <mergeCell ref="AX18:AY18"/>
    <mergeCell ref="BD18:BE18"/>
    <mergeCell ref="AG16:AN19"/>
    <mergeCell ref="B1:BM1"/>
    <mergeCell ref="AH12:AI12"/>
    <mergeCell ref="AL12:AM12"/>
    <mergeCell ref="R13:S13"/>
    <mergeCell ref="V13:W13"/>
    <mergeCell ref="AH13:AI13"/>
    <mergeCell ref="AL13:AM13"/>
    <mergeCell ref="AZ13:BA13"/>
    <mergeCell ref="B3:BM4"/>
    <mergeCell ref="AA6:AO7"/>
    <mergeCell ref="AD9:AM10"/>
  </mergeCells>
  <phoneticPr fontId="94"/>
  <printOptions horizontalCentered="1"/>
  <pageMargins left="0.118110236220472" right="0.118110236220472" top="0.55118110236220497" bottom="0" header="0.31496062992126" footer="0.31496062992126"/>
  <pageSetup paperSize="9" scale="41" orientation="landscape" horizontalDpi="360" verticalDpi="36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01FE-44D5-41E7-95AA-976805F61C74}">
  <sheetPr>
    <tabColor rgb="FF92D050"/>
    <pageSetUpPr fitToPage="1"/>
  </sheetPr>
  <dimension ref="A1:BN35"/>
  <sheetViews>
    <sheetView showGridLines="0" view="pageBreakPreview" zoomScale="40" zoomScaleNormal="40" zoomScaleSheetLayoutView="40" workbookViewId="0">
      <selection activeCell="AB12" sqref="AB12"/>
    </sheetView>
  </sheetViews>
  <sheetFormatPr defaultColWidth="5.25" defaultRowHeight="15.75"/>
  <cols>
    <col min="1" max="16384" width="5.25" style="39"/>
  </cols>
  <sheetData>
    <row r="1" spans="4:66" ht="48.75">
      <c r="D1" s="1301" t="s">
        <v>383</v>
      </c>
      <c r="E1" s="1301"/>
      <c r="F1" s="1301"/>
      <c r="G1" s="1301"/>
      <c r="H1" s="1301"/>
      <c r="I1" s="1301"/>
      <c r="J1" s="1301"/>
      <c r="K1" s="1301"/>
      <c r="L1" s="1301"/>
      <c r="M1" s="1301"/>
      <c r="N1" s="1301"/>
      <c r="O1" s="1301"/>
      <c r="P1" s="1301"/>
      <c r="Q1" s="1301"/>
      <c r="R1" s="1301"/>
      <c r="S1" s="1301"/>
      <c r="T1" s="1301"/>
      <c r="U1" s="1301"/>
      <c r="V1" s="1301"/>
      <c r="W1" s="1301"/>
      <c r="X1" s="1301"/>
      <c r="Y1" s="1301"/>
      <c r="Z1" s="1301"/>
      <c r="AA1" s="1301"/>
      <c r="AB1" s="1301"/>
      <c r="AC1" s="1301"/>
      <c r="AD1" s="1301"/>
      <c r="AE1" s="1301"/>
      <c r="AF1" s="1301"/>
      <c r="AG1" s="1301"/>
      <c r="AH1" s="1301"/>
      <c r="AI1" s="1301"/>
      <c r="AJ1" s="1301"/>
      <c r="AK1" s="1301"/>
      <c r="AL1" s="1301"/>
      <c r="AM1" s="1301"/>
      <c r="AN1" s="1301"/>
      <c r="AO1" s="1301"/>
      <c r="AP1" s="1301"/>
      <c r="AQ1" s="1301"/>
      <c r="AR1" s="1301"/>
      <c r="AS1" s="1301"/>
      <c r="AT1" s="1301"/>
      <c r="AU1" s="1301"/>
      <c r="AV1" s="1301"/>
      <c r="AW1" s="1301"/>
      <c r="AX1" s="1301"/>
      <c r="AY1" s="1301"/>
      <c r="AZ1" s="1301"/>
      <c r="BA1" s="1301"/>
      <c r="BB1" s="1301"/>
      <c r="BC1" s="1301"/>
      <c r="BD1" s="1301"/>
      <c r="BE1" s="1301"/>
      <c r="BF1" s="1301"/>
      <c r="BG1" s="1301"/>
      <c r="BH1" s="1301"/>
      <c r="BI1" s="1301"/>
      <c r="BJ1" s="1301"/>
      <c r="BK1" s="1301"/>
      <c r="BL1" s="1301"/>
    </row>
    <row r="2" spans="4:66" ht="117.75" customHeight="1" thickBot="1">
      <c r="Q2" s="1222" t="s">
        <v>380</v>
      </c>
      <c r="R2" s="1222"/>
      <c r="S2" s="1222"/>
      <c r="T2" s="1222"/>
      <c r="U2" s="1222"/>
      <c r="V2" s="1222"/>
      <c r="W2" s="1222"/>
      <c r="X2" s="1222"/>
      <c r="Y2" s="1222"/>
      <c r="Z2" s="1222"/>
      <c r="AA2" s="1222"/>
      <c r="AB2" s="1222"/>
      <c r="AC2" s="1222"/>
      <c r="AD2" s="1222"/>
      <c r="AE2" s="1222"/>
      <c r="AF2" s="1222"/>
      <c r="AG2" s="1222"/>
      <c r="AH2" s="1222"/>
      <c r="AI2" s="1222"/>
      <c r="AJ2" s="1222"/>
      <c r="AK2" s="1222"/>
      <c r="AL2" s="1222"/>
      <c r="AM2" s="1222"/>
      <c r="AN2" s="1222"/>
      <c r="AO2" s="1222"/>
      <c r="AP2" s="1222"/>
      <c r="AQ2" s="1222"/>
      <c r="AR2" s="1222"/>
      <c r="AS2" s="1222"/>
      <c r="AT2" s="1222"/>
      <c r="AU2" s="1222"/>
      <c r="AV2" s="1222"/>
      <c r="AW2" s="344"/>
    </row>
    <row r="3" spans="4:66">
      <c r="Q3" s="1314"/>
      <c r="R3" s="1315"/>
      <c r="S3" s="1315"/>
      <c r="T3" s="1315"/>
      <c r="U3" s="1315"/>
      <c r="V3" s="1315"/>
      <c r="W3" s="1315"/>
      <c r="X3" s="1315"/>
      <c r="Y3" s="1315"/>
      <c r="Z3" s="1315"/>
      <c r="AA3" s="1315"/>
      <c r="AB3" s="1315"/>
      <c r="AC3" s="1315"/>
      <c r="AD3" s="1315"/>
      <c r="AE3" s="1315"/>
      <c r="AF3" s="1315"/>
      <c r="AG3" s="1315"/>
      <c r="AH3" s="1315"/>
      <c r="AI3" s="1315"/>
      <c r="AJ3" s="1315"/>
      <c r="AK3" s="1315"/>
      <c r="AL3" s="1315"/>
      <c r="AM3" s="1315"/>
      <c r="AN3" s="1315"/>
      <c r="AO3" s="1315"/>
      <c r="AP3" s="1315"/>
      <c r="AQ3" s="1315"/>
      <c r="AR3" s="1315"/>
      <c r="AS3" s="1315"/>
      <c r="AT3" s="1315"/>
      <c r="AU3" s="1315"/>
      <c r="AV3" s="1316"/>
    </row>
    <row r="4" spans="4:66">
      <c r="Q4" s="1317"/>
      <c r="R4" s="1318"/>
      <c r="S4" s="1318"/>
      <c r="T4" s="1318"/>
      <c r="U4" s="1318"/>
      <c r="V4" s="1318"/>
      <c r="W4" s="1318"/>
      <c r="X4" s="1318"/>
      <c r="Y4" s="1318"/>
      <c r="Z4" s="1318"/>
      <c r="AA4" s="1318"/>
      <c r="AB4" s="1318"/>
      <c r="AC4" s="1318"/>
      <c r="AD4" s="1318"/>
      <c r="AE4" s="1318"/>
      <c r="AF4" s="1318"/>
      <c r="AG4" s="1318"/>
      <c r="AH4" s="1318"/>
      <c r="AI4" s="1318"/>
      <c r="AJ4" s="1318"/>
      <c r="AK4" s="1318"/>
      <c r="AL4" s="1318"/>
      <c r="AM4" s="1318"/>
      <c r="AN4" s="1318"/>
      <c r="AO4" s="1318"/>
      <c r="AP4" s="1318"/>
      <c r="AQ4" s="1318"/>
      <c r="AR4" s="1318"/>
      <c r="AS4" s="1318"/>
      <c r="AT4" s="1318"/>
      <c r="AU4" s="1318"/>
      <c r="AV4" s="1319"/>
    </row>
    <row r="5" spans="4:66">
      <c r="Q5" s="1317"/>
      <c r="R5" s="1318"/>
      <c r="S5" s="1318"/>
      <c r="T5" s="1318"/>
      <c r="U5" s="1318"/>
      <c r="V5" s="1318"/>
      <c r="W5" s="1318"/>
      <c r="X5" s="1318"/>
      <c r="Y5" s="1318"/>
      <c r="Z5" s="1318"/>
      <c r="AA5" s="1318"/>
      <c r="AB5" s="1318"/>
      <c r="AC5" s="1318"/>
      <c r="AD5" s="1318"/>
      <c r="AE5" s="1318"/>
      <c r="AF5" s="1318"/>
      <c r="AG5" s="1318"/>
      <c r="AH5" s="1318"/>
      <c r="AI5" s="1318"/>
      <c r="AJ5" s="1318"/>
      <c r="AK5" s="1318"/>
      <c r="AL5" s="1318"/>
      <c r="AM5" s="1318"/>
      <c r="AN5" s="1318"/>
      <c r="AO5" s="1318"/>
      <c r="AP5" s="1318"/>
      <c r="AQ5" s="1318"/>
      <c r="AR5" s="1318"/>
      <c r="AS5" s="1318"/>
      <c r="AT5" s="1318"/>
      <c r="AU5" s="1318"/>
      <c r="AV5" s="1319"/>
    </row>
    <row r="6" spans="4:66" ht="16.5" thickBot="1">
      <c r="Q6" s="1320"/>
      <c r="R6" s="1321"/>
      <c r="S6" s="1321"/>
      <c r="T6" s="1321"/>
      <c r="U6" s="1321"/>
      <c r="V6" s="1321"/>
      <c r="W6" s="1321"/>
      <c r="X6" s="1321"/>
      <c r="Y6" s="1321"/>
      <c r="Z6" s="1321"/>
      <c r="AA6" s="1321"/>
      <c r="AB6" s="1321"/>
      <c r="AC6" s="1321"/>
      <c r="AD6" s="1321"/>
      <c r="AE6" s="1321"/>
      <c r="AF6" s="1321"/>
      <c r="AG6" s="1321"/>
      <c r="AH6" s="1321"/>
      <c r="AI6" s="1321"/>
      <c r="AJ6" s="1321"/>
      <c r="AK6" s="1321"/>
      <c r="AL6" s="1321"/>
      <c r="AM6" s="1321"/>
      <c r="AN6" s="1321"/>
      <c r="AO6" s="1321"/>
      <c r="AP6" s="1321"/>
      <c r="AQ6" s="1321"/>
      <c r="AR6" s="1321"/>
      <c r="AS6" s="1321"/>
      <c r="AT6" s="1321"/>
      <c r="AU6" s="1321"/>
      <c r="AV6" s="1322"/>
    </row>
    <row r="7" spans="4:66">
      <c r="Q7" s="64"/>
      <c r="R7" s="64"/>
      <c r="S7" s="64"/>
      <c r="T7" s="64"/>
      <c r="U7" s="64"/>
      <c r="V7" s="64"/>
      <c r="W7" s="64"/>
      <c r="X7" s="64"/>
      <c r="Y7" s="64"/>
      <c r="Z7" s="64"/>
      <c r="AA7" s="64"/>
      <c r="AE7" s="64"/>
      <c r="AF7" s="345"/>
      <c r="AG7" s="64"/>
      <c r="AI7" s="64"/>
      <c r="AJ7" s="64"/>
      <c r="AK7" s="64"/>
      <c r="AL7" s="64"/>
      <c r="AM7" s="64"/>
      <c r="AN7" s="64"/>
      <c r="AO7" s="64"/>
      <c r="AP7" s="64"/>
      <c r="AQ7" s="64"/>
      <c r="AR7" s="64"/>
      <c r="AS7" s="64"/>
      <c r="AT7" s="64"/>
      <c r="AU7" s="64"/>
      <c r="AV7" s="64"/>
    </row>
    <row r="8" spans="4:66">
      <c r="AF8" s="95"/>
    </row>
    <row r="9" spans="4:66">
      <c r="Q9" s="94"/>
      <c r="R9" s="94"/>
      <c r="S9" s="94"/>
      <c r="T9" s="94"/>
      <c r="U9" s="94"/>
      <c r="V9" s="94"/>
      <c r="W9" s="94"/>
      <c r="X9" s="94"/>
      <c r="Y9" s="94"/>
      <c r="Z9" s="94"/>
      <c r="AA9" s="94"/>
      <c r="AB9" s="94"/>
      <c r="AE9" s="94"/>
      <c r="AF9" s="346"/>
      <c r="AG9" s="94"/>
      <c r="AI9" s="94"/>
      <c r="AJ9" s="94"/>
      <c r="AK9" s="94"/>
      <c r="AL9" s="94"/>
      <c r="AM9" s="94"/>
      <c r="AN9" s="94"/>
      <c r="AO9" s="94"/>
      <c r="AP9" s="94"/>
      <c r="AQ9" s="94"/>
      <c r="AR9" s="94"/>
      <c r="AS9" s="94"/>
      <c r="AT9" s="94"/>
      <c r="AU9" s="94"/>
      <c r="AV9" s="94"/>
    </row>
    <row r="10" spans="4:66" ht="35.25">
      <c r="F10" s="347"/>
      <c r="G10" s="347"/>
      <c r="H10" s="347"/>
      <c r="I10" s="347"/>
      <c r="J10" s="347"/>
      <c r="K10" s="347"/>
      <c r="L10" s="348"/>
      <c r="M10" s="348"/>
      <c r="N10" s="347"/>
      <c r="O10" s="347"/>
      <c r="P10" s="349"/>
      <c r="Q10" s="348"/>
      <c r="R10" s="348"/>
      <c r="S10" s="348"/>
      <c r="T10" s="348"/>
      <c r="U10" s="348"/>
      <c r="V10" s="348"/>
      <c r="W10" s="348"/>
      <c r="X10" s="348"/>
      <c r="Y10" s="348"/>
      <c r="Z10" s="350"/>
      <c r="AA10" s="347"/>
      <c r="AB10" s="1323" t="s">
        <v>381</v>
      </c>
      <c r="AC10" s="1323"/>
      <c r="AD10" s="1323"/>
      <c r="AE10" s="1323"/>
      <c r="AF10" s="1323"/>
      <c r="AG10" s="1323"/>
      <c r="AH10" s="1323"/>
      <c r="AI10" s="1323"/>
      <c r="AJ10" s="1323"/>
      <c r="AK10" s="1323"/>
      <c r="AL10" s="351"/>
      <c r="AM10" s="352"/>
      <c r="AN10" s="352"/>
      <c r="AO10" s="348"/>
      <c r="AP10" s="348"/>
      <c r="AQ10" s="348"/>
      <c r="AR10" s="348"/>
      <c r="AS10" s="348"/>
      <c r="AT10" s="348"/>
      <c r="AU10" s="348"/>
      <c r="AV10" s="349"/>
      <c r="AW10" s="348"/>
      <c r="AX10" s="348"/>
      <c r="AY10" s="347"/>
      <c r="AZ10" s="347"/>
      <c r="BA10" s="347"/>
      <c r="BB10" s="348"/>
      <c r="BC10" s="348"/>
      <c r="BD10" s="348"/>
      <c r="BE10" s="348"/>
      <c r="BF10" s="348"/>
      <c r="BG10" s="348"/>
      <c r="BH10" s="348"/>
      <c r="BI10" s="348"/>
      <c r="BJ10" s="353"/>
      <c r="BK10" s="38"/>
      <c r="BL10" s="38"/>
      <c r="BM10" s="38"/>
      <c r="BN10" s="38"/>
    </row>
    <row r="11" spans="4:66" ht="35.25">
      <c r="D11" s="68"/>
      <c r="E11" s="68"/>
      <c r="F11" s="354"/>
      <c r="G11" s="354"/>
      <c r="H11" s="354"/>
      <c r="I11" s="355"/>
      <c r="J11" s="355"/>
      <c r="K11" s="355"/>
      <c r="L11" s="354"/>
      <c r="M11" s="354"/>
      <c r="N11" s="347"/>
      <c r="O11" s="347"/>
      <c r="P11" s="356"/>
      <c r="Q11" s="354"/>
      <c r="R11" s="354"/>
      <c r="S11" s="354"/>
      <c r="T11" s="354"/>
      <c r="U11" s="354"/>
      <c r="V11" s="354"/>
      <c r="W11" s="354"/>
      <c r="X11" s="354"/>
      <c r="Y11" s="354"/>
      <c r="Z11" s="357"/>
      <c r="AA11" s="347"/>
      <c r="AB11" s="1309" t="s">
        <v>385</v>
      </c>
      <c r="AC11" s="1309"/>
      <c r="AD11" s="1309"/>
      <c r="AE11" s="1309"/>
      <c r="AF11" s="1309"/>
      <c r="AG11" s="1309"/>
      <c r="AH11" s="1309"/>
      <c r="AI11" s="1309"/>
      <c r="AJ11" s="1309"/>
      <c r="AK11" s="1309"/>
      <c r="AL11" s="358"/>
      <c r="AM11" s="357"/>
      <c r="AN11" s="357"/>
      <c r="AO11" s="355"/>
      <c r="AP11" s="354"/>
      <c r="AQ11" s="354"/>
      <c r="AR11" s="354"/>
      <c r="AS11" s="354"/>
      <c r="AT11" s="354"/>
      <c r="AU11" s="354"/>
      <c r="AV11" s="356"/>
      <c r="AW11" s="354"/>
      <c r="AX11" s="354"/>
      <c r="AY11" s="347"/>
      <c r="AZ11" s="347"/>
      <c r="BA11" s="347"/>
      <c r="BB11" s="354"/>
      <c r="BC11" s="354"/>
      <c r="BD11" s="354"/>
      <c r="BE11" s="355"/>
      <c r="BF11" s="354"/>
      <c r="BG11" s="354"/>
      <c r="BH11" s="354"/>
      <c r="BI11" s="354"/>
      <c r="BJ11" s="353"/>
      <c r="BK11" s="38"/>
      <c r="BL11" s="38"/>
      <c r="BM11" s="38"/>
      <c r="BN11" s="38"/>
    </row>
    <row r="12" spans="4:66" ht="35.25">
      <c r="F12" s="357"/>
      <c r="G12" s="357"/>
      <c r="H12" s="359"/>
      <c r="I12" s="360"/>
      <c r="J12" s="360"/>
      <c r="K12" s="354"/>
      <c r="L12" s="361"/>
      <c r="M12" s="1306" t="s">
        <v>382</v>
      </c>
      <c r="N12" s="1306"/>
      <c r="O12" s="1306"/>
      <c r="P12" s="1306"/>
      <c r="Q12" s="1306"/>
      <c r="R12" s="1306"/>
      <c r="S12" s="1306"/>
      <c r="T12" s="1306"/>
      <c r="U12" s="362"/>
      <c r="V12" s="362"/>
      <c r="W12" s="362"/>
      <c r="X12" s="363"/>
      <c r="Y12" s="364"/>
      <c r="Z12" s="364"/>
      <c r="AA12" s="364"/>
      <c r="AB12" s="364"/>
      <c r="AC12" s="364"/>
      <c r="AD12" s="364"/>
      <c r="AE12" s="364"/>
      <c r="AF12" s="364"/>
      <c r="AG12" s="364"/>
      <c r="AH12" s="364"/>
      <c r="AI12" s="365"/>
      <c r="AJ12" s="364"/>
      <c r="AK12" s="364"/>
      <c r="AL12" s="366"/>
      <c r="AM12" s="362"/>
      <c r="AN12" s="362"/>
      <c r="AO12" s="364"/>
      <c r="AP12" s="362"/>
      <c r="AQ12" s="362"/>
      <c r="AR12" s="362"/>
      <c r="AS12" s="1306" t="s">
        <v>382</v>
      </c>
      <c r="AT12" s="1306"/>
      <c r="AU12" s="1306"/>
      <c r="AV12" s="1306"/>
      <c r="AW12" s="1306"/>
      <c r="AX12" s="1306"/>
      <c r="AY12" s="1306"/>
      <c r="AZ12" s="1306"/>
      <c r="BA12" s="367"/>
      <c r="BB12" s="368"/>
      <c r="BC12" s="368"/>
      <c r="BD12" s="368"/>
      <c r="BE12" s="347"/>
      <c r="BF12" s="369"/>
      <c r="BG12" s="347"/>
      <c r="BH12" s="347"/>
      <c r="BI12" s="347"/>
      <c r="BJ12" s="347"/>
    </row>
    <row r="13" spans="4:66" ht="35.25">
      <c r="F13" s="347"/>
      <c r="G13" s="360"/>
      <c r="H13" s="370"/>
      <c r="I13" s="360"/>
      <c r="J13" s="360"/>
      <c r="K13" s="354"/>
      <c r="L13" s="357"/>
      <c r="M13" s="1309" t="s">
        <v>384</v>
      </c>
      <c r="N13" s="1309"/>
      <c r="O13" s="1309"/>
      <c r="P13" s="1309"/>
      <c r="Q13" s="1309"/>
      <c r="R13" s="1309"/>
      <c r="S13" s="1309"/>
      <c r="T13" s="1309"/>
      <c r="U13" s="347"/>
      <c r="V13" s="347"/>
      <c r="W13" s="347"/>
      <c r="X13" s="371"/>
      <c r="Y13" s="347"/>
      <c r="Z13" s="347"/>
      <c r="AA13" s="347"/>
      <c r="AB13" s="347"/>
      <c r="AC13" s="354"/>
      <c r="AD13" s="354"/>
      <c r="AE13" s="354"/>
      <c r="AF13" s="354"/>
      <c r="AG13" s="354"/>
      <c r="AH13" s="354"/>
      <c r="AI13" s="347"/>
      <c r="AJ13" s="347"/>
      <c r="AK13" s="347"/>
      <c r="AL13" s="371"/>
      <c r="AM13" s="347"/>
      <c r="AN13" s="347"/>
      <c r="AO13" s="347"/>
      <c r="AP13" s="347"/>
      <c r="AQ13" s="347"/>
      <c r="AR13" s="347"/>
      <c r="AS13" s="1309" t="s">
        <v>384</v>
      </c>
      <c r="AT13" s="1309"/>
      <c r="AU13" s="1309"/>
      <c r="AV13" s="1309"/>
      <c r="AW13" s="1309"/>
      <c r="AX13" s="1309"/>
      <c r="AY13" s="1309"/>
      <c r="AZ13" s="1309"/>
      <c r="BA13" s="358"/>
      <c r="BB13" s="347"/>
      <c r="BC13" s="347"/>
      <c r="BD13" s="347"/>
      <c r="BE13" s="347"/>
      <c r="BF13" s="371"/>
      <c r="BG13" s="347"/>
      <c r="BH13" s="347"/>
      <c r="BI13" s="347"/>
      <c r="BJ13" s="347"/>
    </row>
    <row r="14" spans="4:66" ht="33">
      <c r="F14" s="347"/>
      <c r="G14" s="360"/>
      <c r="H14" s="370"/>
      <c r="I14" s="360"/>
      <c r="J14" s="360"/>
      <c r="K14" s="347"/>
      <c r="L14" s="354"/>
      <c r="M14" s="347"/>
      <c r="N14" s="347"/>
      <c r="O14" s="347"/>
      <c r="P14" s="347"/>
      <c r="Q14" s="347"/>
      <c r="R14" s="360"/>
      <c r="S14" s="372"/>
      <c r="T14" s="373"/>
      <c r="U14" s="373"/>
      <c r="V14" s="374"/>
      <c r="W14" s="374"/>
      <c r="X14" s="375"/>
      <c r="Y14" s="374"/>
      <c r="Z14" s="374"/>
      <c r="AA14" s="374"/>
      <c r="AB14" s="347"/>
      <c r="AC14" s="347"/>
      <c r="AD14" s="347"/>
      <c r="AE14" s="347"/>
      <c r="AF14" s="347"/>
      <c r="AG14" s="347"/>
      <c r="AH14" s="347"/>
      <c r="AI14" s="355"/>
      <c r="AJ14" s="374"/>
      <c r="AK14" s="347"/>
      <c r="AL14" s="375"/>
      <c r="AM14" s="347"/>
      <c r="AN14" s="374"/>
      <c r="AO14" s="347"/>
      <c r="AP14" s="373"/>
      <c r="AQ14" s="373"/>
      <c r="AR14" s="360"/>
      <c r="AS14" s="360"/>
      <c r="AT14" s="354"/>
      <c r="AU14" s="354"/>
      <c r="AV14" s="354"/>
      <c r="AW14" s="354"/>
      <c r="AX14" s="354"/>
      <c r="AY14" s="354"/>
      <c r="AZ14" s="354"/>
      <c r="BA14" s="360"/>
      <c r="BB14" s="372"/>
      <c r="BC14" s="373"/>
      <c r="BD14" s="373"/>
      <c r="BE14" s="374"/>
      <c r="BF14" s="376"/>
      <c r="BG14" s="347"/>
      <c r="BH14" s="347"/>
      <c r="BI14" s="347"/>
      <c r="BJ14" s="347"/>
    </row>
    <row r="15" spans="4:66" ht="48.75">
      <c r="D15" s="93"/>
      <c r="E15" s="93"/>
      <c r="F15" s="1305" t="s">
        <v>384</v>
      </c>
      <c r="G15" s="1306"/>
      <c r="H15" s="1306"/>
      <c r="I15" s="1306"/>
      <c r="J15" s="1306"/>
      <c r="K15" s="1312"/>
      <c r="L15" s="354"/>
      <c r="M15" s="347"/>
      <c r="N15" s="347"/>
      <c r="O15" s="347"/>
      <c r="P15" s="347"/>
      <c r="Q15" s="347"/>
      <c r="R15" s="360"/>
      <c r="S15" s="371"/>
      <c r="T15" s="347"/>
      <c r="U15" s="1306" t="s">
        <v>384</v>
      </c>
      <c r="V15" s="1306"/>
      <c r="W15" s="1306"/>
      <c r="X15" s="1306"/>
      <c r="Y15" s="1306"/>
      <c r="Z15" s="1306"/>
      <c r="AA15" s="1306"/>
      <c r="AB15" s="377"/>
      <c r="AC15" s="347"/>
      <c r="AD15" s="347"/>
      <c r="AE15" s="347"/>
      <c r="AF15" s="347"/>
      <c r="AG15" s="347"/>
      <c r="AH15" s="347"/>
      <c r="AI15" s="378"/>
      <c r="AJ15" s="1306" t="s">
        <v>384</v>
      </c>
      <c r="AK15" s="1306"/>
      <c r="AL15" s="1306"/>
      <c r="AM15" s="1306"/>
      <c r="AN15" s="1306"/>
      <c r="AO15" s="1306"/>
      <c r="AP15" s="1306"/>
      <c r="AQ15" s="370"/>
      <c r="AR15" s="360"/>
      <c r="AS15" s="360"/>
      <c r="AT15" s="354"/>
      <c r="AU15" s="354"/>
      <c r="AV15" s="354"/>
      <c r="AW15" s="354"/>
      <c r="AX15" s="354"/>
      <c r="AY15" s="354"/>
      <c r="AZ15" s="354"/>
      <c r="BA15" s="360"/>
      <c r="BB15" s="371"/>
      <c r="BC15" s="347"/>
      <c r="BD15" s="1306" t="s">
        <v>384</v>
      </c>
      <c r="BE15" s="1306"/>
      <c r="BF15" s="1306"/>
      <c r="BG15" s="1306"/>
      <c r="BH15" s="1306"/>
      <c r="BI15" s="1306"/>
      <c r="BJ15" s="379"/>
    </row>
    <row r="16" spans="4:66" ht="48.75">
      <c r="D16" s="93"/>
      <c r="E16" s="93"/>
      <c r="F16" s="1308"/>
      <c r="G16" s="1309"/>
      <c r="H16" s="1309"/>
      <c r="I16" s="1309"/>
      <c r="J16" s="1309"/>
      <c r="K16" s="1313"/>
      <c r="L16" s="354"/>
      <c r="M16" s="354"/>
      <c r="N16" s="354"/>
      <c r="O16" s="354"/>
      <c r="P16" s="354"/>
      <c r="Q16" s="354"/>
      <c r="R16" s="360"/>
      <c r="S16" s="371"/>
      <c r="T16" s="347"/>
      <c r="U16" s="1309"/>
      <c r="V16" s="1309"/>
      <c r="W16" s="1309"/>
      <c r="X16" s="1309"/>
      <c r="Y16" s="1309"/>
      <c r="Z16" s="1309"/>
      <c r="AA16" s="1309"/>
      <c r="AB16" s="370"/>
      <c r="AC16" s="347"/>
      <c r="AD16" s="347"/>
      <c r="AE16" s="347"/>
      <c r="AF16" s="347"/>
      <c r="AG16" s="347"/>
      <c r="AH16" s="371"/>
      <c r="AI16" s="347"/>
      <c r="AJ16" s="1309"/>
      <c r="AK16" s="1309"/>
      <c r="AL16" s="1309"/>
      <c r="AM16" s="1309"/>
      <c r="AN16" s="1309"/>
      <c r="AO16" s="1309"/>
      <c r="AP16" s="1309"/>
      <c r="AQ16" s="370"/>
      <c r="AR16" s="360"/>
      <c r="AS16" s="360"/>
      <c r="AT16" s="354"/>
      <c r="AU16" s="354"/>
      <c r="AV16" s="354"/>
      <c r="AW16" s="354"/>
      <c r="AX16" s="354"/>
      <c r="AY16" s="354"/>
      <c r="AZ16" s="354"/>
      <c r="BA16" s="360"/>
      <c r="BB16" s="371"/>
      <c r="BC16" s="347"/>
      <c r="BD16" s="1309"/>
      <c r="BE16" s="1309"/>
      <c r="BF16" s="1309"/>
      <c r="BG16" s="1309"/>
      <c r="BH16" s="1309"/>
      <c r="BI16" s="1309"/>
      <c r="BJ16" s="380"/>
    </row>
    <row r="17" spans="1:66" ht="48.75">
      <c r="D17" s="55"/>
      <c r="E17" s="55"/>
      <c r="F17" s="381"/>
      <c r="G17" s="360"/>
      <c r="H17" s="360"/>
      <c r="I17" s="360"/>
      <c r="J17" s="360"/>
      <c r="K17" s="371"/>
      <c r="L17" s="354"/>
      <c r="M17" s="354"/>
      <c r="N17" s="354"/>
      <c r="O17" s="354"/>
      <c r="P17" s="354"/>
      <c r="Q17" s="354"/>
      <c r="R17" s="360"/>
      <c r="S17" s="371"/>
      <c r="T17" s="347"/>
      <c r="U17" s="347"/>
      <c r="V17" s="347"/>
      <c r="W17" s="382"/>
      <c r="X17" s="382"/>
      <c r="Y17" s="347"/>
      <c r="Z17" s="347"/>
      <c r="AA17" s="347"/>
      <c r="AB17" s="370"/>
      <c r="AC17" s="347"/>
      <c r="AD17" s="347"/>
      <c r="AE17" s="347"/>
      <c r="AF17" s="347"/>
      <c r="AG17" s="347"/>
      <c r="AH17" s="371"/>
      <c r="AI17" s="347"/>
      <c r="AJ17" s="347"/>
      <c r="AK17" s="347"/>
      <c r="AL17" s="372"/>
      <c r="AM17" s="372"/>
      <c r="AN17" s="372"/>
      <c r="AO17" s="347"/>
      <c r="AP17" s="360"/>
      <c r="AQ17" s="370"/>
      <c r="AR17" s="360"/>
      <c r="AS17" s="360"/>
      <c r="AT17" s="354"/>
      <c r="AU17" s="354"/>
      <c r="AV17" s="354"/>
      <c r="AW17" s="354"/>
      <c r="AX17" s="354"/>
      <c r="AY17" s="354"/>
      <c r="AZ17" s="354"/>
      <c r="BA17" s="360"/>
      <c r="BB17" s="371"/>
      <c r="BC17" s="347"/>
      <c r="BD17" s="347"/>
      <c r="BE17" s="347"/>
      <c r="BF17" s="382"/>
      <c r="BG17" s="382"/>
      <c r="BH17" s="382"/>
      <c r="BI17" s="347"/>
      <c r="BJ17" s="371"/>
    </row>
    <row r="18" spans="1:66" ht="33">
      <c r="F18" s="381"/>
      <c r="G18" s="347"/>
      <c r="H18" s="347"/>
      <c r="I18" s="360"/>
      <c r="J18" s="360"/>
      <c r="K18" s="356"/>
      <c r="L18" s="354"/>
      <c r="M18" s="347"/>
      <c r="N18" s="347"/>
      <c r="O18" s="347"/>
      <c r="P18" s="354"/>
      <c r="Q18" s="355"/>
      <c r="R18" s="355"/>
      <c r="S18" s="383"/>
      <c r="T18" s="384"/>
      <c r="U18" s="384"/>
      <c r="V18" s="355"/>
      <c r="W18" s="347"/>
      <c r="X18" s="347"/>
      <c r="Y18" s="347"/>
      <c r="Z18" s="347"/>
      <c r="AA18" s="347"/>
      <c r="AB18" s="356"/>
      <c r="AC18" s="354"/>
      <c r="AD18" s="347"/>
      <c r="AE18" s="347"/>
      <c r="AF18" s="347"/>
      <c r="AG18" s="354"/>
      <c r="AH18" s="356"/>
      <c r="AI18" s="347"/>
      <c r="AJ18" s="347"/>
      <c r="AK18" s="347"/>
      <c r="AL18" s="354"/>
      <c r="AM18" s="347"/>
      <c r="AN18" s="347"/>
      <c r="AO18" s="374"/>
      <c r="AP18" s="374"/>
      <c r="AQ18" s="375"/>
      <c r="AR18" s="373"/>
      <c r="AS18" s="373"/>
      <c r="AT18" s="355"/>
      <c r="AU18" s="354"/>
      <c r="AV18" s="347"/>
      <c r="AW18" s="347"/>
      <c r="AX18" s="347"/>
      <c r="AY18" s="354"/>
      <c r="AZ18" s="355"/>
      <c r="BA18" s="355"/>
      <c r="BB18" s="383"/>
      <c r="BC18" s="384"/>
      <c r="BD18" s="384"/>
      <c r="BE18" s="355"/>
      <c r="BF18" s="347"/>
      <c r="BG18" s="347"/>
      <c r="BH18" s="347"/>
      <c r="BI18" s="347"/>
      <c r="BJ18" s="371"/>
    </row>
    <row r="19" spans="1:66" ht="33">
      <c r="A19" s="37"/>
      <c r="B19" s="37"/>
      <c r="C19" s="37"/>
      <c r="D19" s="38"/>
      <c r="E19" s="69"/>
      <c r="F19" s="1302"/>
      <c r="G19" s="1303"/>
      <c r="H19" s="1303"/>
      <c r="I19" s="1303"/>
      <c r="J19" s="1303"/>
      <c r="K19" s="1304"/>
      <c r="L19" s="360"/>
      <c r="M19" s="360"/>
      <c r="N19" s="360"/>
      <c r="O19" s="347"/>
      <c r="P19" s="371"/>
      <c r="Q19" s="1305" t="s">
        <v>384</v>
      </c>
      <c r="R19" s="1306"/>
      <c r="S19" s="1306"/>
      <c r="T19" s="1306"/>
      <c r="U19" s="1306"/>
      <c r="V19" s="1307"/>
      <c r="W19" s="347"/>
      <c r="X19" s="347"/>
      <c r="Y19" s="1303"/>
      <c r="Z19" s="1303"/>
      <c r="AA19" s="1303"/>
      <c r="AB19" s="1311"/>
      <c r="AC19" s="385"/>
      <c r="AD19" s="360"/>
      <c r="AE19" s="347"/>
      <c r="AF19" s="347"/>
      <c r="AG19" s="360"/>
      <c r="AH19" s="370"/>
      <c r="AI19" s="347"/>
      <c r="AJ19" s="347"/>
      <c r="AK19" s="347"/>
      <c r="AL19" s="360"/>
      <c r="AM19" s="360"/>
      <c r="AN19" s="370"/>
      <c r="AO19" s="1305" t="s">
        <v>384</v>
      </c>
      <c r="AP19" s="1306"/>
      <c r="AQ19" s="1306"/>
      <c r="AR19" s="1306"/>
      <c r="AS19" s="1306"/>
      <c r="AT19" s="1307"/>
      <c r="AU19" s="360"/>
      <c r="AV19" s="360"/>
      <c r="AW19" s="360"/>
      <c r="AX19" s="347"/>
      <c r="AY19" s="371"/>
      <c r="AZ19" s="1305" t="s">
        <v>384</v>
      </c>
      <c r="BA19" s="1306"/>
      <c r="BB19" s="1306"/>
      <c r="BC19" s="1306"/>
      <c r="BD19" s="1306"/>
      <c r="BE19" s="1307"/>
      <c r="BF19" s="347"/>
      <c r="BG19" s="347"/>
      <c r="BH19" s="347"/>
      <c r="BI19" s="347"/>
      <c r="BJ19" s="347"/>
      <c r="BK19" s="84"/>
      <c r="BL19" s="38"/>
    </row>
    <row r="20" spans="1:66" ht="33">
      <c r="A20" s="37"/>
      <c r="B20" s="37"/>
      <c r="C20" s="37"/>
      <c r="D20" s="38"/>
      <c r="E20" s="69"/>
      <c r="F20" s="1302"/>
      <c r="G20" s="1303"/>
      <c r="H20" s="1303"/>
      <c r="I20" s="1303"/>
      <c r="J20" s="1303"/>
      <c r="K20" s="1304"/>
      <c r="L20" s="360"/>
      <c r="M20" s="360"/>
      <c r="N20" s="360"/>
      <c r="O20" s="347"/>
      <c r="P20" s="371"/>
      <c r="Q20" s="1308"/>
      <c r="R20" s="1309"/>
      <c r="S20" s="1309"/>
      <c r="T20" s="1309"/>
      <c r="U20" s="1309"/>
      <c r="V20" s="1310"/>
      <c r="W20" s="347"/>
      <c r="X20" s="347"/>
      <c r="Y20" s="1303"/>
      <c r="Z20" s="1303"/>
      <c r="AA20" s="1303"/>
      <c r="AB20" s="1311"/>
      <c r="AC20" s="385"/>
      <c r="AD20" s="360"/>
      <c r="AE20" s="347"/>
      <c r="AF20" s="347"/>
      <c r="AG20" s="360"/>
      <c r="AH20" s="370"/>
      <c r="AI20" s="347"/>
      <c r="AJ20" s="347"/>
      <c r="AK20" s="347"/>
      <c r="AL20" s="360"/>
      <c r="AM20" s="360"/>
      <c r="AN20" s="370"/>
      <c r="AO20" s="1308"/>
      <c r="AP20" s="1309"/>
      <c r="AQ20" s="1309"/>
      <c r="AR20" s="1309"/>
      <c r="AS20" s="1309"/>
      <c r="AT20" s="1310"/>
      <c r="AU20" s="360"/>
      <c r="AV20" s="360"/>
      <c r="AW20" s="360"/>
      <c r="AX20" s="347"/>
      <c r="AY20" s="371"/>
      <c r="AZ20" s="1308"/>
      <c r="BA20" s="1309"/>
      <c r="BB20" s="1309"/>
      <c r="BC20" s="1309"/>
      <c r="BD20" s="1309"/>
      <c r="BE20" s="1310"/>
      <c r="BF20" s="347"/>
      <c r="BG20" s="347"/>
      <c r="BH20" s="347"/>
      <c r="BI20" s="347"/>
      <c r="BJ20" s="347"/>
      <c r="BK20" s="84"/>
      <c r="BL20" s="38"/>
    </row>
    <row r="21" spans="1:66" s="386" customFormat="1" ht="35.25">
      <c r="D21" s="38"/>
      <c r="E21" s="69"/>
      <c r="F21" s="82"/>
      <c r="G21" s="82"/>
      <c r="H21" s="82"/>
      <c r="I21" s="387"/>
      <c r="J21" s="82"/>
      <c r="K21" s="388"/>
      <c r="L21" s="82"/>
      <c r="M21" s="82"/>
      <c r="N21" s="82"/>
      <c r="O21" s="39"/>
      <c r="P21" s="95"/>
      <c r="Q21" s="39"/>
      <c r="R21" s="39"/>
      <c r="S21" s="39"/>
      <c r="T21" s="39"/>
      <c r="U21" s="39"/>
      <c r="V21" s="95"/>
      <c r="W21" s="39"/>
      <c r="X21" s="39"/>
      <c r="Y21" s="82"/>
      <c r="Z21" s="387"/>
      <c r="AA21" s="82"/>
      <c r="AB21" s="82"/>
      <c r="AC21" s="389"/>
      <c r="AD21" s="82"/>
      <c r="AE21" s="39"/>
      <c r="AF21" s="39"/>
      <c r="AG21" s="82"/>
      <c r="AH21" s="82"/>
      <c r="AI21" s="390"/>
      <c r="AJ21" s="82"/>
      <c r="AK21" s="82"/>
      <c r="AL21" s="82"/>
      <c r="AM21" s="82"/>
      <c r="AN21" s="388"/>
      <c r="AO21" s="82"/>
      <c r="AP21" s="82"/>
      <c r="AQ21" s="82"/>
      <c r="AR21" s="387"/>
      <c r="AS21" s="82"/>
      <c r="AT21" s="388"/>
      <c r="AU21" s="82"/>
      <c r="AV21" s="82"/>
      <c r="AW21" s="82"/>
      <c r="AX21" s="39"/>
      <c r="AY21" s="95"/>
      <c r="AZ21" s="39"/>
      <c r="BA21" s="39"/>
      <c r="BB21" s="39"/>
      <c r="BC21" s="39"/>
      <c r="BD21" s="39"/>
      <c r="BE21" s="95"/>
      <c r="BF21" s="39"/>
      <c r="BG21" s="39"/>
      <c r="BH21" s="39"/>
      <c r="BI21" s="82"/>
      <c r="BJ21" s="38"/>
      <c r="BK21" s="84"/>
      <c r="BL21" s="38"/>
      <c r="BM21" s="39"/>
      <c r="BN21" s="39"/>
    </row>
    <row r="22" spans="1:66" s="386" customFormat="1" ht="35.25">
      <c r="D22" s="38"/>
      <c r="E22" s="69"/>
      <c r="F22" s="38"/>
      <c r="G22" s="38"/>
      <c r="H22" s="38"/>
      <c r="I22" s="59"/>
      <c r="J22" s="38"/>
      <c r="K22" s="38"/>
      <c r="L22" s="84"/>
      <c r="M22" s="38"/>
      <c r="N22" s="38"/>
      <c r="O22" s="38"/>
      <c r="P22" s="69"/>
      <c r="Q22" s="38"/>
      <c r="R22" s="38"/>
      <c r="S22" s="38"/>
      <c r="T22" s="59"/>
      <c r="U22" s="38"/>
      <c r="V22" s="69"/>
      <c r="W22" s="38"/>
      <c r="X22" s="38"/>
      <c r="Y22" s="38"/>
      <c r="Z22" s="59"/>
      <c r="AA22" s="38"/>
      <c r="AB22" s="38"/>
      <c r="AC22" s="84"/>
      <c r="AD22" s="38"/>
      <c r="AE22" s="39"/>
      <c r="AF22" s="39"/>
      <c r="AG22" s="38"/>
      <c r="AH22" s="69"/>
      <c r="AI22" s="38"/>
      <c r="AJ22" s="38"/>
      <c r="AK22" s="38"/>
      <c r="AL22" s="38"/>
      <c r="AM22" s="38"/>
      <c r="AN22" s="69"/>
      <c r="AO22" s="38"/>
      <c r="AP22" s="38"/>
      <c r="AQ22" s="38"/>
      <c r="AR22" s="59"/>
      <c r="AS22" s="38"/>
      <c r="AT22" s="38"/>
      <c r="AU22" s="84"/>
      <c r="AV22" s="38"/>
      <c r="AW22" s="38"/>
      <c r="AX22" s="38"/>
      <c r="AY22" s="69"/>
      <c r="AZ22" s="38"/>
      <c r="BA22" s="38"/>
      <c r="BB22" s="38"/>
      <c r="BC22" s="59"/>
      <c r="BD22" s="38"/>
      <c r="BE22" s="69"/>
      <c r="BF22" s="38"/>
      <c r="BG22" s="38"/>
      <c r="BH22" s="38"/>
      <c r="BI22" s="38"/>
      <c r="BJ22" s="38"/>
      <c r="BK22" s="84"/>
      <c r="BL22" s="38"/>
      <c r="BM22" s="39"/>
      <c r="BN22" s="39"/>
    </row>
    <row r="23" spans="1:66" ht="16.5" thickBot="1">
      <c r="D23" s="38"/>
      <c r="E23" s="74"/>
      <c r="F23" s="80"/>
      <c r="G23" s="38"/>
      <c r="H23" s="38"/>
      <c r="I23" s="38"/>
      <c r="J23" s="38"/>
      <c r="K23" s="38"/>
      <c r="L23" s="90"/>
      <c r="M23" s="38"/>
      <c r="N23" s="38"/>
      <c r="O23" s="38"/>
      <c r="P23" s="74"/>
      <c r="Q23" s="38"/>
      <c r="R23" s="38"/>
      <c r="S23" s="38"/>
      <c r="T23" s="38"/>
      <c r="U23" s="38"/>
      <c r="V23" s="38"/>
      <c r="W23" s="60"/>
      <c r="X23" s="38"/>
      <c r="Y23" s="38"/>
      <c r="Z23" s="38"/>
      <c r="AA23" s="38"/>
      <c r="AB23" s="38"/>
      <c r="AC23" s="90"/>
      <c r="AD23" s="38"/>
      <c r="AG23" s="38"/>
      <c r="AH23" s="74"/>
      <c r="AI23" s="38"/>
      <c r="AJ23" s="38"/>
      <c r="AK23" s="38"/>
      <c r="AL23" s="38"/>
      <c r="AM23" s="38"/>
      <c r="AN23" s="74"/>
      <c r="AO23" s="80"/>
      <c r="AP23" s="38"/>
      <c r="AQ23" s="38"/>
      <c r="AR23" s="38"/>
      <c r="AS23" s="38"/>
      <c r="AT23" s="38"/>
      <c r="AU23" s="90"/>
      <c r="AV23" s="38"/>
      <c r="AW23" s="38"/>
      <c r="AX23" s="38"/>
      <c r="AY23" s="74"/>
      <c r="AZ23" s="38"/>
      <c r="BA23" s="38"/>
      <c r="BB23" s="38"/>
      <c r="BC23" s="38"/>
      <c r="BD23" s="38"/>
      <c r="BE23" s="38"/>
      <c r="BF23" s="60"/>
      <c r="BG23" s="38"/>
      <c r="BH23" s="38"/>
      <c r="BI23" s="38"/>
      <c r="BJ23" s="38"/>
      <c r="BK23" s="90"/>
      <c r="BL23" s="38"/>
    </row>
    <row r="24" spans="1:66" ht="37.5">
      <c r="D24" s="1240" t="s">
        <v>386</v>
      </c>
      <c r="E24" s="1241"/>
      <c r="F24" s="1241"/>
      <c r="G24" s="1242"/>
      <c r="H24" s="391"/>
      <c r="I24" s="391"/>
      <c r="J24" s="1240" t="s">
        <v>387</v>
      </c>
      <c r="K24" s="1241"/>
      <c r="L24" s="1241"/>
      <c r="M24" s="1242"/>
      <c r="N24" s="391"/>
      <c r="O24" s="1240" t="s">
        <v>388</v>
      </c>
      <c r="P24" s="1241"/>
      <c r="Q24" s="1241"/>
      <c r="R24" s="1242"/>
      <c r="S24" s="391"/>
      <c r="T24" s="391"/>
      <c r="U24" s="1240" t="s">
        <v>389</v>
      </c>
      <c r="V24" s="1241"/>
      <c r="W24" s="1241"/>
      <c r="X24" s="1242"/>
      <c r="Y24" s="391"/>
      <c r="Z24" s="391"/>
      <c r="AA24" s="1240" t="s">
        <v>390</v>
      </c>
      <c r="AB24" s="1241"/>
      <c r="AC24" s="1241"/>
      <c r="AD24" s="1242"/>
      <c r="AG24" s="1240" t="s">
        <v>391</v>
      </c>
      <c r="AH24" s="1241"/>
      <c r="AI24" s="1241"/>
      <c r="AJ24" s="1242"/>
      <c r="AK24" s="92"/>
      <c r="AL24" s="391"/>
      <c r="AM24" s="1240" t="s">
        <v>392</v>
      </c>
      <c r="AN24" s="1241"/>
      <c r="AO24" s="1241"/>
      <c r="AP24" s="1242"/>
      <c r="AQ24" s="391"/>
      <c r="AR24" s="391"/>
      <c r="AS24" s="1240" t="s">
        <v>393</v>
      </c>
      <c r="AT24" s="1241"/>
      <c r="AU24" s="1241"/>
      <c r="AV24" s="1242"/>
      <c r="AW24" s="391"/>
      <c r="AX24" s="1240" t="s">
        <v>394</v>
      </c>
      <c r="AY24" s="1241"/>
      <c r="AZ24" s="1241"/>
      <c r="BA24" s="1242"/>
      <c r="BB24" s="391"/>
      <c r="BC24" s="391"/>
      <c r="BD24" s="1240" t="s">
        <v>395</v>
      </c>
      <c r="BE24" s="1241"/>
      <c r="BF24" s="1241"/>
      <c r="BG24" s="1242"/>
      <c r="BH24" s="92"/>
      <c r="BI24" s="1240" t="s">
        <v>396</v>
      </c>
      <c r="BJ24" s="1241"/>
      <c r="BK24" s="1241"/>
      <c r="BL24" s="1242"/>
    </row>
    <row r="25" spans="1:66" ht="37.5">
      <c r="D25" s="1243"/>
      <c r="E25" s="1244"/>
      <c r="F25" s="1244"/>
      <c r="G25" s="1245"/>
      <c r="H25" s="391"/>
      <c r="I25" s="391"/>
      <c r="J25" s="1243"/>
      <c r="K25" s="1244"/>
      <c r="L25" s="1244"/>
      <c r="M25" s="1245"/>
      <c r="N25" s="391"/>
      <c r="O25" s="1243"/>
      <c r="P25" s="1244"/>
      <c r="Q25" s="1244"/>
      <c r="R25" s="1245"/>
      <c r="S25" s="391"/>
      <c r="T25" s="391"/>
      <c r="U25" s="1243"/>
      <c r="V25" s="1244"/>
      <c r="W25" s="1244"/>
      <c r="X25" s="1245"/>
      <c r="Y25" s="391"/>
      <c r="Z25" s="391"/>
      <c r="AA25" s="1243"/>
      <c r="AB25" s="1244"/>
      <c r="AC25" s="1244"/>
      <c r="AD25" s="1245"/>
      <c r="AG25" s="1243"/>
      <c r="AH25" s="1244"/>
      <c r="AI25" s="1244"/>
      <c r="AJ25" s="1245"/>
      <c r="AK25" s="92"/>
      <c r="AL25" s="391"/>
      <c r="AM25" s="1243"/>
      <c r="AN25" s="1244"/>
      <c r="AO25" s="1244"/>
      <c r="AP25" s="1245"/>
      <c r="AQ25" s="391"/>
      <c r="AR25" s="391"/>
      <c r="AS25" s="1243"/>
      <c r="AT25" s="1244"/>
      <c r="AU25" s="1244"/>
      <c r="AV25" s="1245"/>
      <c r="AW25" s="391"/>
      <c r="AX25" s="1243"/>
      <c r="AY25" s="1244"/>
      <c r="AZ25" s="1244"/>
      <c r="BA25" s="1245"/>
      <c r="BB25" s="391"/>
      <c r="BC25" s="391"/>
      <c r="BD25" s="1243"/>
      <c r="BE25" s="1244"/>
      <c r="BF25" s="1244"/>
      <c r="BG25" s="1245"/>
      <c r="BH25" s="92"/>
      <c r="BI25" s="1243"/>
      <c r="BJ25" s="1244"/>
      <c r="BK25" s="1244"/>
      <c r="BL25" s="1245"/>
    </row>
    <row r="26" spans="1:66" ht="33">
      <c r="D26" s="1292"/>
      <c r="E26" s="1293"/>
      <c r="F26" s="1293"/>
      <c r="G26" s="1294"/>
      <c r="H26" s="392"/>
      <c r="I26" s="393"/>
      <c r="J26" s="1292"/>
      <c r="K26" s="1293"/>
      <c r="L26" s="1293"/>
      <c r="M26" s="1294"/>
      <c r="N26" s="393"/>
      <c r="O26" s="1292"/>
      <c r="P26" s="1293"/>
      <c r="Q26" s="1293"/>
      <c r="R26" s="1294"/>
      <c r="S26" s="392"/>
      <c r="T26" s="393"/>
      <c r="U26" s="1292"/>
      <c r="V26" s="1293"/>
      <c r="W26" s="1293"/>
      <c r="X26" s="1294"/>
      <c r="Y26" s="392"/>
      <c r="Z26" s="393"/>
      <c r="AA26" s="1292"/>
      <c r="AB26" s="1293"/>
      <c r="AC26" s="1293"/>
      <c r="AD26" s="1294"/>
      <c r="AE26" s="347"/>
      <c r="AF26" s="347"/>
      <c r="AG26" s="1292"/>
      <c r="AH26" s="1293"/>
      <c r="AI26" s="1293"/>
      <c r="AJ26" s="1294"/>
      <c r="AK26" s="392"/>
      <c r="AL26" s="393"/>
      <c r="AM26" s="1292"/>
      <c r="AN26" s="1293"/>
      <c r="AO26" s="1293"/>
      <c r="AP26" s="1294"/>
      <c r="AQ26" s="392"/>
      <c r="AR26" s="393"/>
      <c r="AS26" s="1292"/>
      <c r="AT26" s="1293"/>
      <c r="AU26" s="1293"/>
      <c r="AV26" s="1294"/>
      <c r="AW26" s="393"/>
      <c r="AX26" s="1292"/>
      <c r="AY26" s="1293"/>
      <c r="AZ26" s="1293"/>
      <c r="BA26" s="1294"/>
      <c r="BB26" s="392"/>
      <c r="BC26" s="393"/>
      <c r="BD26" s="1292"/>
      <c r="BE26" s="1293"/>
      <c r="BF26" s="1293"/>
      <c r="BG26" s="1294"/>
      <c r="BH26" s="392"/>
      <c r="BI26" s="1292"/>
      <c r="BJ26" s="1293"/>
      <c r="BK26" s="1293"/>
      <c r="BL26" s="1294"/>
    </row>
    <row r="27" spans="1:66" ht="33">
      <c r="D27" s="1295"/>
      <c r="E27" s="1296"/>
      <c r="F27" s="1296"/>
      <c r="G27" s="1297"/>
      <c r="H27" s="392"/>
      <c r="I27" s="393"/>
      <c r="J27" s="1295"/>
      <c r="K27" s="1296"/>
      <c r="L27" s="1296"/>
      <c r="M27" s="1297"/>
      <c r="N27" s="393"/>
      <c r="O27" s="1295"/>
      <c r="P27" s="1296"/>
      <c r="Q27" s="1296"/>
      <c r="R27" s="1297"/>
      <c r="S27" s="392"/>
      <c r="T27" s="393"/>
      <c r="U27" s="1295"/>
      <c r="V27" s="1296"/>
      <c r="W27" s="1296"/>
      <c r="X27" s="1297"/>
      <c r="Y27" s="392"/>
      <c r="Z27" s="393"/>
      <c r="AA27" s="1295"/>
      <c r="AB27" s="1296"/>
      <c r="AC27" s="1296"/>
      <c r="AD27" s="1297"/>
      <c r="AE27" s="347"/>
      <c r="AF27" s="347"/>
      <c r="AG27" s="1295"/>
      <c r="AH27" s="1296"/>
      <c r="AI27" s="1296"/>
      <c r="AJ27" s="1297"/>
      <c r="AK27" s="392"/>
      <c r="AL27" s="393"/>
      <c r="AM27" s="1295"/>
      <c r="AN27" s="1296"/>
      <c r="AO27" s="1296"/>
      <c r="AP27" s="1297"/>
      <c r="AQ27" s="392"/>
      <c r="AR27" s="393"/>
      <c r="AS27" s="1295"/>
      <c r="AT27" s="1296"/>
      <c r="AU27" s="1296"/>
      <c r="AV27" s="1297"/>
      <c r="AW27" s="393"/>
      <c r="AX27" s="1295"/>
      <c r="AY27" s="1296"/>
      <c r="AZ27" s="1296"/>
      <c r="BA27" s="1297"/>
      <c r="BB27" s="392"/>
      <c r="BC27" s="393"/>
      <c r="BD27" s="1295"/>
      <c r="BE27" s="1296"/>
      <c r="BF27" s="1296"/>
      <c r="BG27" s="1297"/>
      <c r="BH27" s="392"/>
      <c r="BI27" s="1295"/>
      <c r="BJ27" s="1296"/>
      <c r="BK27" s="1296"/>
      <c r="BL27" s="1297"/>
    </row>
    <row r="28" spans="1:66" ht="33">
      <c r="D28" s="1295"/>
      <c r="E28" s="1296"/>
      <c r="F28" s="1296"/>
      <c r="G28" s="1297"/>
      <c r="H28" s="392"/>
      <c r="I28" s="393"/>
      <c r="J28" s="1295"/>
      <c r="K28" s="1296"/>
      <c r="L28" s="1296"/>
      <c r="M28" s="1297"/>
      <c r="N28" s="393"/>
      <c r="O28" s="1295"/>
      <c r="P28" s="1296"/>
      <c r="Q28" s="1296"/>
      <c r="R28" s="1297"/>
      <c r="S28" s="392"/>
      <c r="T28" s="393"/>
      <c r="U28" s="1295"/>
      <c r="V28" s="1296"/>
      <c r="W28" s="1296"/>
      <c r="X28" s="1297"/>
      <c r="Y28" s="392"/>
      <c r="Z28" s="393"/>
      <c r="AA28" s="1295"/>
      <c r="AB28" s="1296"/>
      <c r="AC28" s="1296"/>
      <c r="AD28" s="1297"/>
      <c r="AE28" s="347"/>
      <c r="AF28" s="347"/>
      <c r="AG28" s="1295"/>
      <c r="AH28" s="1296"/>
      <c r="AI28" s="1296"/>
      <c r="AJ28" s="1297"/>
      <c r="AK28" s="392"/>
      <c r="AL28" s="393"/>
      <c r="AM28" s="1295"/>
      <c r="AN28" s="1296"/>
      <c r="AO28" s="1296"/>
      <c r="AP28" s="1297"/>
      <c r="AQ28" s="392"/>
      <c r="AR28" s="393"/>
      <c r="AS28" s="1295"/>
      <c r="AT28" s="1296"/>
      <c r="AU28" s="1296"/>
      <c r="AV28" s="1297"/>
      <c r="AW28" s="393"/>
      <c r="AX28" s="1295"/>
      <c r="AY28" s="1296"/>
      <c r="AZ28" s="1296"/>
      <c r="BA28" s="1297"/>
      <c r="BB28" s="392"/>
      <c r="BC28" s="393"/>
      <c r="BD28" s="1295"/>
      <c r="BE28" s="1296"/>
      <c r="BF28" s="1296"/>
      <c r="BG28" s="1297"/>
      <c r="BH28" s="392"/>
      <c r="BI28" s="1295"/>
      <c r="BJ28" s="1296"/>
      <c r="BK28" s="1296"/>
      <c r="BL28" s="1297"/>
    </row>
    <row r="29" spans="1:66" ht="33">
      <c r="D29" s="1295"/>
      <c r="E29" s="1296"/>
      <c r="F29" s="1296"/>
      <c r="G29" s="1297"/>
      <c r="H29" s="392"/>
      <c r="I29" s="393"/>
      <c r="J29" s="1295"/>
      <c r="K29" s="1296"/>
      <c r="L29" s="1296"/>
      <c r="M29" s="1297"/>
      <c r="N29" s="393"/>
      <c r="O29" s="1295"/>
      <c r="P29" s="1296"/>
      <c r="Q29" s="1296"/>
      <c r="R29" s="1297"/>
      <c r="S29" s="392"/>
      <c r="T29" s="393"/>
      <c r="U29" s="1295"/>
      <c r="V29" s="1296"/>
      <c r="W29" s="1296"/>
      <c r="X29" s="1297"/>
      <c r="Y29" s="392"/>
      <c r="Z29" s="393"/>
      <c r="AA29" s="1295"/>
      <c r="AB29" s="1296"/>
      <c r="AC29" s="1296"/>
      <c r="AD29" s="1297"/>
      <c r="AE29" s="347"/>
      <c r="AF29" s="347"/>
      <c r="AG29" s="1295"/>
      <c r="AH29" s="1296"/>
      <c r="AI29" s="1296"/>
      <c r="AJ29" s="1297"/>
      <c r="AK29" s="392"/>
      <c r="AL29" s="393"/>
      <c r="AM29" s="1295"/>
      <c r="AN29" s="1296"/>
      <c r="AO29" s="1296"/>
      <c r="AP29" s="1297"/>
      <c r="AQ29" s="392"/>
      <c r="AR29" s="393"/>
      <c r="AS29" s="1295"/>
      <c r="AT29" s="1296"/>
      <c r="AU29" s="1296"/>
      <c r="AV29" s="1297"/>
      <c r="AW29" s="393"/>
      <c r="AX29" s="1295"/>
      <c r="AY29" s="1296"/>
      <c r="AZ29" s="1296"/>
      <c r="BA29" s="1297"/>
      <c r="BB29" s="392"/>
      <c r="BC29" s="393"/>
      <c r="BD29" s="1295"/>
      <c r="BE29" s="1296"/>
      <c r="BF29" s="1296"/>
      <c r="BG29" s="1297"/>
      <c r="BH29" s="392"/>
      <c r="BI29" s="1295"/>
      <c r="BJ29" s="1296"/>
      <c r="BK29" s="1296"/>
      <c r="BL29" s="1297"/>
    </row>
    <row r="30" spans="1:66" ht="49.5" customHeight="1">
      <c r="D30" s="1295"/>
      <c r="E30" s="1296"/>
      <c r="F30" s="1296"/>
      <c r="G30" s="1297"/>
      <c r="H30" s="392"/>
      <c r="I30" s="393"/>
      <c r="J30" s="1295"/>
      <c r="K30" s="1296"/>
      <c r="L30" s="1296"/>
      <c r="M30" s="1297"/>
      <c r="N30" s="393"/>
      <c r="O30" s="1295"/>
      <c r="P30" s="1296"/>
      <c r="Q30" s="1296"/>
      <c r="R30" s="1297"/>
      <c r="S30" s="392"/>
      <c r="T30" s="393"/>
      <c r="U30" s="1295"/>
      <c r="V30" s="1296"/>
      <c r="W30" s="1296"/>
      <c r="X30" s="1297"/>
      <c r="Y30" s="392"/>
      <c r="Z30" s="393"/>
      <c r="AA30" s="1295"/>
      <c r="AB30" s="1296"/>
      <c r="AC30" s="1296"/>
      <c r="AD30" s="1297"/>
      <c r="AE30" s="347"/>
      <c r="AF30" s="347"/>
      <c r="AG30" s="1295"/>
      <c r="AH30" s="1296"/>
      <c r="AI30" s="1296"/>
      <c r="AJ30" s="1297"/>
      <c r="AK30" s="392"/>
      <c r="AL30" s="393"/>
      <c r="AM30" s="1295"/>
      <c r="AN30" s="1296"/>
      <c r="AO30" s="1296"/>
      <c r="AP30" s="1297"/>
      <c r="AQ30" s="392"/>
      <c r="AR30" s="393"/>
      <c r="AS30" s="1295"/>
      <c r="AT30" s="1296"/>
      <c r="AU30" s="1296"/>
      <c r="AV30" s="1297"/>
      <c r="AW30" s="393"/>
      <c r="AX30" s="1295"/>
      <c r="AY30" s="1296"/>
      <c r="AZ30" s="1296"/>
      <c r="BA30" s="1297"/>
      <c r="BB30" s="392"/>
      <c r="BC30" s="393"/>
      <c r="BD30" s="1295"/>
      <c r="BE30" s="1296"/>
      <c r="BF30" s="1296"/>
      <c r="BG30" s="1297"/>
      <c r="BH30" s="392"/>
      <c r="BI30" s="1295"/>
      <c r="BJ30" s="1296"/>
      <c r="BK30" s="1296"/>
      <c r="BL30" s="1297"/>
    </row>
    <row r="31" spans="1:66" ht="87.75" customHeight="1">
      <c r="D31" s="1295"/>
      <c r="E31" s="1296"/>
      <c r="F31" s="1296"/>
      <c r="G31" s="1297"/>
      <c r="H31" s="392"/>
      <c r="I31" s="393"/>
      <c r="J31" s="1295"/>
      <c r="K31" s="1296"/>
      <c r="L31" s="1296"/>
      <c r="M31" s="1297"/>
      <c r="N31" s="393"/>
      <c r="O31" s="1295"/>
      <c r="P31" s="1296"/>
      <c r="Q31" s="1296"/>
      <c r="R31" s="1297"/>
      <c r="S31" s="392"/>
      <c r="T31" s="393"/>
      <c r="U31" s="1295"/>
      <c r="V31" s="1296"/>
      <c r="W31" s="1296"/>
      <c r="X31" s="1297"/>
      <c r="Y31" s="392"/>
      <c r="Z31" s="393"/>
      <c r="AA31" s="1295"/>
      <c r="AB31" s="1296"/>
      <c r="AC31" s="1296"/>
      <c r="AD31" s="1297"/>
      <c r="AE31" s="347"/>
      <c r="AF31" s="347"/>
      <c r="AG31" s="1295"/>
      <c r="AH31" s="1296"/>
      <c r="AI31" s="1296"/>
      <c r="AJ31" s="1297"/>
      <c r="AK31" s="392"/>
      <c r="AL31" s="393"/>
      <c r="AM31" s="1295"/>
      <c r="AN31" s="1296"/>
      <c r="AO31" s="1296"/>
      <c r="AP31" s="1297"/>
      <c r="AQ31" s="392"/>
      <c r="AR31" s="393"/>
      <c r="AS31" s="1295"/>
      <c r="AT31" s="1296"/>
      <c r="AU31" s="1296"/>
      <c r="AV31" s="1297"/>
      <c r="AW31" s="393"/>
      <c r="AX31" s="1295"/>
      <c r="AY31" s="1296"/>
      <c r="AZ31" s="1296"/>
      <c r="BA31" s="1297"/>
      <c r="BB31" s="392"/>
      <c r="BC31" s="393"/>
      <c r="BD31" s="1295"/>
      <c r="BE31" s="1296"/>
      <c r="BF31" s="1296"/>
      <c r="BG31" s="1297"/>
      <c r="BH31" s="392"/>
      <c r="BI31" s="1295"/>
      <c r="BJ31" s="1296"/>
      <c r="BK31" s="1296"/>
      <c r="BL31" s="1297"/>
    </row>
    <row r="32" spans="1:66" ht="33">
      <c r="D32" s="1295"/>
      <c r="E32" s="1296"/>
      <c r="F32" s="1296"/>
      <c r="G32" s="1297"/>
      <c r="H32" s="392"/>
      <c r="I32" s="393"/>
      <c r="J32" s="1295"/>
      <c r="K32" s="1296"/>
      <c r="L32" s="1296"/>
      <c r="M32" s="1297"/>
      <c r="N32" s="393"/>
      <c r="O32" s="1295"/>
      <c r="P32" s="1296"/>
      <c r="Q32" s="1296"/>
      <c r="R32" s="1297"/>
      <c r="S32" s="392"/>
      <c r="T32" s="393"/>
      <c r="U32" s="1295"/>
      <c r="V32" s="1296"/>
      <c r="W32" s="1296"/>
      <c r="X32" s="1297"/>
      <c r="Y32" s="392"/>
      <c r="Z32" s="393"/>
      <c r="AA32" s="1295"/>
      <c r="AB32" s="1296"/>
      <c r="AC32" s="1296"/>
      <c r="AD32" s="1297"/>
      <c r="AE32" s="347"/>
      <c r="AF32" s="347"/>
      <c r="AG32" s="1295"/>
      <c r="AH32" s="1296"/>
      <c r="AI32" s="1296"/>
      <c r="AJ32" s="1297"/>
      <c r="AK32" s="392"/>
      <c r="AL32" s="393"/>
      <c r="AM32" s="1295"/>
      <c r="AN32" s="1296"/>
      <c r="AO32" s="1296"/>
      <c r="AP32" s="1297"/>
      <c r="AQ32" s="392"/>
      <c r="AR32" s="393"/>
      <c r="AS32" s="1295"/>
      <c r="AT32" s="1296"/>
      <c r="AU32" s="1296"/>
      <c r="AV32" s="1297"/>
      <c r="AW32" s="393"/>
      <c r="AX32" s="1295"/>
      <c r="AY32" s="1296"/>
      <c r="AZ32" s="1296"/>
      <c r="BA32" s="1297"/>
      <c r="BB32" s="392"/>
      <c r="BC32" s="393"/>
      <c r="BD32" s="1295"/>
      <c r="BE32" s="1296"/>
      <c r="BF32" s="1296"/>
      <c r="BG32" s="1297"/>
      <c r="BH32" s="392"/>
      <c r="BI32" s="1295"/>
      <c r="BJ32" s="1296"/>
      <c r="BK32" s="1296"/>
      <c r="BL32" s="1297"/>
    </row>
    <row r="33" spans="4:64" ht="33">
      <c r="D33" s="1295"/>
      <c r="E33" s="1296"/>
      <c r="F33" s="1296"/>
      <c r="G33" s="1297"/>
      <c r="H33" s="392"/>
      <c r="I33" s="393"/>
      <c r="J33" s="1295"/>
      <c r="K33" s="1296"/>
      <c r="L33" s="1296"/>
      <c r="M33" s="1297"/>
      <c r="N33" s="393"/>
      <c r="O33" s="1295"/>
      <c r="P33" s="1296"/>
      <c r="Q33" s="1296"/>
      <c r="R33" s="1297"/>
      <c r="S33" s="392"/>
      <c r="T33" s="393"/>
      <c r="U33" s="1295"/>
      <c r="V33" s="1296"/>
      <c r="W33" s="1296"/>
      <c r="X33" s="1297"/>
      <c r="Y33" s="392"/>
      <c r="Z33" s="393"/>
      <c r="AA33" s="1295"/>
      <c r="AB33" s="1296"/>
      <c r="AC33" s="1296"/>
      <c r="AD33" s="1297"/>
      <c r="AE33" s="347"/>
      <c r="AF33" s="347"/>
      <c r="AG33" s="1295"/>
      <c r="AH33" s="1296"/>
      <c r="AI33" s="1296"/>
      <c r="AJ33" s="1297"/>
      <c r="AK33" s="392"/>
      <c r="AL33" s="393"/>
      <c r="AM33" s="1295"/>
      <c r="AN33" s="1296"/>
      <c r="AO33" s="1296"/>
      <c r="AP33" s="1297"/>
      <c r="AQ33" s="392"/>
      <c r="AR33" s="393"/>
      <c r="AS33" s="1295"/>
      <c r="AT33" s="1296"/>
      <c r="AU33" s="1296"/>
      <c r="AV33" s="1297"/>
      <c r="AW33" s="393"/>
      <c r="AX33" s="1295"/>
      <c r="AY33" s="1296"/>
      <c r="AZ33" s="1296"/>
      <c r="BA33" s="1297"/>
      <c r="BB33" s="392"/>
      <c r="BC33" s="393"/>
      <c r="BD33" s="1295"/>
      <c r="BE33" s="1296"/>
      <c r="BF33" s="1296"/>
      <c r="BG33" s="1297"/>
      <c r="BH33" s="392"/>
      <c r="BI33" s="1295"/>
      <c r="BJ33" s="1296"/>
      <c r="BK33" s="1296"/>
      <c r="BL33" s="1297"/>
    </row>
    <row r="34" spans="4:64" ht="33">
      <c r="D34" s="1295"/>
      <c r="E34" s="1296"/>
      <c r="F34" s="1296"/>
      <c r="G34" s="1297"/>
      <c r="H34" s="392"/>
      <c r="I34" s="393"/>
      <c r="J34" s="1295"/>
      <c r="K34" s="1296"/>
      <c r="L34" s="1296"/>
      <c r="M34" s="1297"/>
      <c r="N34" s="393"/>
      <c r="O34" s="1295"/>
      <c r="P34" s="1296"/>
      <c r="Q34" s="1296"/>
      <c r="R34" s="1297"/>
      <c r="S34" s="392"/>
      <c r="T34" s="393"/>
      <c r="U34" s="1295"/>
      <c r="V34" s="1296"/>
      <c r="W34" s="1296"/>
      <c r="X34" s="1297"/>
      <c r="Y34" s="392"/>
      <c r="Z34" s="393"/>
      <c r="AA34" s="1295"/>
      <c r="AB34" s="1296"/>
      <c r="AC34" s="1296"/>
      <c r="AD34" s="1297"/>
      <c r="AE34" s="347"/>
      <c r="AF34" s="347"/>
      <c r="AG34" s="1295"/>
      <c r="AH34" s="1296"/>
      <c r="AI34" s="1296"/>
      <c r="AJ34" s="1297"/>
      <c r="AK34" s="392"/>
      <c r="AL34" s="393"/>
      <c r="AM34" s="1295"/>
      <c r="AN34" s="1296"/>
      <c r="AO34" s="1296"/>
      <c r="AP34" s="1297"/>
      <c r="AQ34" s="392"/>
      <c r="AR34" s="393"/>
      <c r="AS34" s="1295"/>
      <c r="AT34" s="1296"/>
      <c r="AU34" s="1296"/>
      <c r="AV34" s="1297"/>
      <c r="AW34" s="393"/>
      <c r="AX34" s="1295"/>
      <c r="AY34" s="1296"/>
      <c r="AZ34" s="1296"/>
      <c r="BA34" s="1297"/>
      <c r="BB34" s="392"/>
      <c r="BC34" s="393"/>
      <c r="BD34" s="1295"/>
      <c r="BE34" s="1296"/>
      <c r="BF34" s="1296"/>
      <c r="BG34" s="1297"/>
      <c r="BH34" s="392"/>
      <c r="BI34" s="1295"/>
      <c r="BJ34" s="1296"/>
      <c r="BK34" s="1296"/>
      <c r="BL34" s="1297"/>
    </row>
    <row r="35" spans="4:64" ht="33.75" thickBot="1">
      <c r="D35" s="1298"/>
      <c r="E35" s="1299"/>
      <c r="F35" s="1299"/>
      <c r="G35" s="1300"/>
      <c r="H35" s="392"/>
      <c r="I35" s="393"/>
      <c r="J35" s="1298"/>
      <c r="K35" s="1299"/>
      <c r="L35" s="1299"/>
      <c r="M35" s="1300"/>
      <c r="N35" s="393"/>
      <c r="O35" s="1298"/>
      <c r="P35" s="1299"/>
      <c r="Q35" s="1299"/>
      <c r="R35" s="1300"/>
      <c r="S35" s="392"/>
      <c r="T35" s="393"/>
      <c r="U35" s="1298"/>
      <c r="V35" s="1299"/>
      <c r="W35" s="1299"/>
      <c r="X35" s="1300"/>
      <c r="Y35" s="392"/>
      <c r="Z35" s="393"/>
      <c r="AA35" s="1298"/>
      <c r="AB35" s="1299"/>
      <c r="AC35" s="1299"/>
      <c r="AD35" s="1300"/>
      <c r="AE35" s="347"/>
      <c r="AF35" s="347"/>
      <c r="AG35" s="1298"/>
      <c r="AH35" s="1299"/>
      <c r="AI35" s="1299"/>
      <c r="AJ35" s="1300"/>
      <c r="AK35" s="392"/>
      <c r="AL35" s="393"/>
      <c r="AM35" s="1298"/>
      <c r="AN35" s="1299"/>
      <c r="AO35" s="1299"/>
      <c r="AP35" s="1300"/>
      <c r="AQ35" s="392"/>
      <c r="AR35" s="393"/>
      <c r="AS35" s="1298"/>
      <c r="AT35" s="1299"/>
      <c r="AU35" s="1299"/>
      <c r="AV35" s="1300"/>
      <c r="AW35" s="393"/>
      <c r="AX35" s="1298"/>
      <c r="AY35" s="1299"/>
      <c r="AZ35" s="1299"/>
      <c r="BA35" s="1300"/>
      <c r="BB35" s="392"/>
      <c r="BC35" s="393"/>
      <c r="BD35" s="1298"/>
      <c r="BE35" s="1299"/>
      <c r="BF35" s="1299"/>
      <c r="BG35" s="1300"/>
      <c r="BH35" s="392"/>
      <c r="BI35" s="1298"/>
      <c r="BJ35" s="1299"/>
      <c r="BK35" s="1299"/>
      <c r="BL35" s="1300"/>
    </row>
  </sheetData>
  <mergeCells count="40">
    <mergeCell ref="M13:T13"/>
    <mergeCell ref="AS13:AZ13"/>
    <mergeCell ref="Q2:AV2"/>
    <mergeCell ref="Q3:AV6"/>
    <mergeCell ref="AB10:AK10"/>
    <mergeCell ref="AB11:AK11"/>
    <mergeCell ref="M12:T12"/>
    <mergeCell ref="AS12:AZ12"/>
    <mergeCell ref="F15:K16"/>
    <mergeCell ref="U15:AA16"/>
    <mergeCell ref="AJ15:AP16"/>
    <mergeCell ref="AO19:AT20"/>
    <mergeCell ref="AZ19:BE20"/>
    <mergeCell ref="BD15:BI16"/>
    <mergeCell ref="D24:G25"/>
    <mergeCell ref="J24:M25"/>
    <mergeCell ref="O24:R25"/>
    <mergeCell ref="U24:X25"/>
    <mergeCell ref="AA24:AD25"/>
    <mergeCell ref="D1:BL1"/>
    <mergeCell ref="D26:G35"/>
    <mergeCell ref="J26:M35"/>
    <mergeCell ref="O26:R35"/>
    <mergeCell ref="U26:X35"/>
    <mergeCell ref="AA26:AD35"/>
    <mergeCell ref="AG26:AJ35"/>
    <mergeCell ref="AG24:AJ25"/>
    <mergeCell ref="AM24:AP25"/>
    <mergeCell ref="AS24:AV25"/>
    <mergeCell ref="AX24:BA25"/>
    <mergeCell ref="BD24:BG25"/>
    <mergeCell ref="BI24:BL25"/>
    <mergeCell ref="F19:K20"/>
    <mergeCell ref="Q19:V20"/>
    <mergeCell ref="Y19:AB20"/>
    <mergeCell ref="AM26:AP35"/>
    <mergeCell ref="AS26:AV35"/>
    <mergeCell ref="AX26:BA35"/>
    <mergeCell ref="BD26:BG35"/>
    <mergeCell ref="BI26:BL35"/>
  </mergeCells>
  <phoneticPr fontId="94"/>
  <printOptions horizontalCentered="1"/>
  <pageMargins left="0.23622047244094491" right="0.23622047244094491" top="0.74803149606299213" bottom="0.15748031496062992" header="0.31496062992125984" footer="0.31496062992125984"/>
  <pageSetup paperSize="9"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859B-25A5-4F67-9E5F-88BB88660224}">
  <sheetPr>
    <tabColor rgb="FF92D050"/>
    <pageSetUpPr fitToPage="1"/>
  </sheetPr>
  <dimension ref="A1:EF60"/>
  <sheetViews>
    <sheetView showGridLines="0" view="pageBreakPreview" zoomScale="60" zoomScaleNormal="70" workbookViewId="0">
      <selection activeCell="A3" sqref="A3"/>
    </sheetView>
  </sheetViews>
  <sheetFormatPr defaultColWidth="2.75" defaultRowHeight="24"/>
  <cols>
    <col min="1" max="1" width="9.625" style="4" customWidth="1"/>
    <col min="2" max="2" width="35.75" style="5" customWidth="1"/>
    <col min="3" max="29" width="6.125" style="6" customWidth="1"/>
    <col min="30" max="30" width="4.625" style="6" customWidth="1"/>
    <col min="31" max="31" width="2.75" style="6" customWidth="1"/>
    <col min="32" max="32" width="5.375" style="6" customWidth="1"/>
    <col min="33" max="33" width="12" style="7" customWidth="1"/>
    <col min="34" max="34" width="8.625" style="338" customWidth="1"/>
    <col min="35" max="35" width="32.875" style="7" customWidth="1"/>
    <col min="36" max="36" width="2.75" style="6" customWidth="1"/>
    <col min="37" max="37" width="10.375" style="6" customWidth="1"/>
    <col min="38" max="133" width="8.875" style="6" customWidth="1"/>
    <col min="134" max="134" width="3.375" style="6" customWidth="1"/>
    <col min="135" max="135" width="22.125" style="6" customWidth="1"/>
    <col min="136" max="256" width="2.75" style="6"/>
    <col min="257" max="257" width="6.625" style="6" customWidth="1"/>
    <col min="258" max="258" width="32.375" style="6" customWidth="1"/>
    <col min="259" max="285" width="4.25" style="6" customWidth="1"/>
    <col min="286" max="286" width="4.625" style="6" customWidth="1"/>
    <col min="287" max="287" width="2.75" style="6" customWidth="1"/>
    <col min="288" max="289" width="5.375" style="6" customWidth="1"/>
    <col min="290" max="291" width="5.75" style="6" customWidth="1"/>
    <col min="292" max="292" width="2.75" style="6" customWidth="1"/>
    <col min="293" max="293" width="10.375" style="6" customWidth="1"/>
    <col min="294" max="389" width="8.875" style="6" customWidth="1"/>
    <col min="390" max="390" width="3.375" style="6" customWidth="1"/>
    <col min="391" max="391" width="22.125" style="6" customWidth="1"/>
    <col min="392" max="512" width="2.75" style="6"/>
    <col min="513" max="513" width="6.625" style="6" customWidth="1"/>
    <col min="514" max="514" width="32.375" style="6" customWidth="1"/>
    <col min="515" max="541" width="4.25" style="6" customWidth="1"/>
    <col min="542" max="542" width="4.625" style="6" customWidth="1"/>
    <col min="543" max="543" width="2.75" style="6" customWidth="1"/>
    <col min="544" max="545" width="5.375" style="6" customWidth="1"/>
    <col min="546" max="547" width="5.75" style="6" customWidth="1"/>
    <col min="548" max="548" width="2.75" style="6" customWidth="1"/>
    <col min="549" max="549" width="10.375" style="6" customWidth="1"/>
    <col min="550" max="645" width="8.875" style="6" customWidth="1"/>
    <col min="646" max="646" width="3.375" style="6" customWidth="1"/>
    <col min="647" max="647" width="22.125" style="6" customWidth="1"/>
    <col min="648" max="768" width="2.75" style="6"/>
    <col min="769" max="769" width="6.625" style="6" customWidth="1"/>
    <col min="770" max="770" width="32.375" style="6" customWidth="1"/>
    <col min="771" max="797" width="4.25" style="6" customWidth="1"/>
    <col min="798" max="798" width="4.625" style="6" customWidth="1"/>
    <col min="799" max="799" width="2.75" style="6" customWidth="1"/>
    <col min="800" max="801" width="5.375" style="6" customWidth="1"/>
    <col min="802" max="803" width="5.75" style="6" customWidth="1"/>
    <col min="804" max="804" width="2.75" style="6" customWidth="1"/>
    <col min="805" max="805" width="10.375" style="6" customWidth="1"/>
    <col min="806" max="901" width="8.875" style="6" customWidth="1"/>
    <col min="902" max="902" width="3.375" style="6" customWidth="1"/>
    <col min="903" max="903" width="22.125" style="6" customWidth="1"/>
    <col min="904" max="1024" width="2.75" style="6"/>
    <col min="1025" max="1025" width="6.625" style="6" customWidth="1"/>
    <col min="1026" max="1026" width="32.375" style="6" customWidth="1"/>
    <col min="1027" max="1053" width="4.25" style="6" customWidth="1"/>
    <col min="1054" max="1054" width="4.625" style="6" customWidth="1"/>
    <col min="1055" max="1055" width="2.75" style="6" customWidth="1"/>
    <col min="1056" max="1057" width="5.375" style="6" customWidth="1"/>
    <col min="1058" max="1059" width="5.75" style="6" customWidth="1"/>
    <col min="1060" max="1060" width="2.75" style="6" customWidth="1"/>
    <col min="1061" max="1061" width="10.375" style="6" customWidth="1"/>
    <col min="1062" max="1157" width="8.875" style="6" customWidth="1"/>
    <col min="1158" max="1158" width="3.375" style="6" customWidth="1"/>
    <col min="1159" max="1159" width="22.125" style="6" customWidth="1"/>
    <col min="1160" max="1280" width="2.75" style="6"/>
    <col min="1281" max="1281" width="6.625" style="6" customWidth="1"/>
    <col min="1282" max="1282" width="32.375" style="6" customWidth="1"/>
    <col min="1283" max="1309" width="4.25" style="6" customWidth="1"/>
    <col min="1310" max="1310" width="4.625" style="6" customWidth="1"/>
    <col min="1311" max="1311" width="2.75" style="6" customWidth="1"/>
    <col min="1312" max="1313" width="5.375" style="6" customWidth="1"/>
    <col min="1314" max="1315" width="5.75" style="6" customWidth="1"/>
    <col min="1316" max="1316" width="2.75" style="6" customWidth="1"/>
    <col min="1317" max="1317" width="10.375" style="6" customWidth="1"/>
    <col min="1318" max="1413" width="8.875" style="6" customWidth="1"/>
    <col min="1414" max="1414" width="3.375" style="6" customWidth="1"/>
    <col min="1415" max="1415" width="22.125" style="6" customWidth="1"/>
    <col min="1416" max="1536" width="2.75" style="6"/>
    <col min="1537" max="1537" width="6.625" style="6" customWidth="1"/>
    <col min="1538" max="1538" width="32.375" style="6" customWidth="1"/>
    <col min="1539" max="1565" width="4.25" style="6" customWidth="1"/>
    <col min="1566" max="1566" width="4.625" style="6" customWidth="1"/>
    <col min="1567" max="1567" width="2.75" style="6" customWidth="1"/>
    <col min="1568" max="1569" width="5.375" style="6" customWidth="1"/>
    <col min="1570" max="1571" width="5.75" style="6" customWidth="1"/>
    <col min="1572" max="1572" width="2.75" style="6" customWidth="1"/>
    <col min="1573" max="1573" width="10.375" style="6" customWidth="1"/>
    <col min="1574" max="1669" width="8.875" style="6" customWidth="1"/>
    <col min="1670" max="1670" width="3.375" style="6" customWidth="1"/>
    <col min="1671" max="1671" width="22.125" style="6" customWidth="1"/>
    <col min="1672" max="1792" width="2.75" style="6"/>
    <col min="1793" max="1793" width="6.625" style="6" customWidth="1"/>
    <col min="1794" max="1794" width="32.375" style="6" customWidth="1"/>
    <col min="1795" max="1821" width="4.25" style="6" customWidth="1"/>
    <col min="1822" max="1822" width="4.625" style="6" customWidth="1"/>
    <col min="1823" max="1823" width="2.75" style="6" customWidth="1"/>
    <col min="1824" max="1825" width="5.375" style="6" customWidth="1"/>
    <col min="1826" max="1827" width="5.75" style="6" customWidth="1"/>
    <col min="1828" max="1828" width="2.75" style="6" customWidth="1"/>
    <col min="1829" max="1829" width="10.375" style="6" customWidth="1"/>
    <col min="1830" max="1925" width="8.875" style="6" customWidth="1"/>
    <col min="1926" max="1926" width="3.375" style="6" customWidth="1"/>
    <col min="1927" max="1927" width="22.125" style="6" customWidth="1"/>
    <col min="1928" max="2048" width="2.75" style="6"/>
    <col min="2049" max="2049" width="6.625" style="6" customWidth="1"/>
    <col min="2050" max="2050" width="32.375" style="6" customWidth="1"/>
    <col min="2051" max="2077" width="4.25" style="6" customWidth="1"/>
    <col min="2078" max="2078" width="4.625" style="6" customWidth="1"/>
    <col min="2079" max="2079" width="2.75" style="6" customWidth="1"/>
    <col min="2080" max="2081" width="5.375" style="6" customWidth="1"/>
    <col min="2082" max="2083" width="5.75" style="6" customWidth="1"/>
    <col min="2084" max="2084" width="2.75" style="6" customWidth="1"/>
    <col min="2085" max="2085" width="10.375" style="6" customWidth="1"/>
    <col min="2086" max="2181" width="8.875" style="6" customWidth="1"/>
    <col min="2182" max="2182" width="3.375" style="6" customWidth="1"/>
    <col min="2183" max="2183" width="22.125" style="6" customWidth="1"/>
    <col min="2184" max="2304" width="2.75" style="6"/>
    <col min="2305" max="2305" width="6.625" style="6" customWidth="1"/>
    <col min="2306" max="2306" width="32.375" style="6" customWidth="1"/>
    <col min="2307" max="2333" width="4.25" style="6" customWidth="1"/>
    <col min="2334" max="2334" width="4.625" style="6" customWidth="1"/>
    <col min="2335" max="2335" width="2.75" style="6" customWidth="1"/>
    <col min="2336" max="2337" width="5.375" style="6" customWidth="1"/>
    <col min="2338" max="2339" width="5.75" style="6" customWidth="1"/>
    <col min="2340" max="2340" width="2.75" style="6" customWidth="1"/>
    <col min="2341" max="2341" width="10.375" style="6" customWidth="1"/>
    <col min="2342" max="2437" width="8.875" style="6" customWidth="1"/>
    <col min="2438" max="2438" width="3.375" style="6" customWidth="1"/>
    <col min="2439" max="2439" width="22.125" style="6" customWidth="1"/>
    <col min="2440" max="2560" width="2.75" style="6"/>
    <col min="2561" max="2561" width="6.625" style="6" customWidth="1"/>
    <col min="2562" max="2562" width="32.375" style="6" customWidth="1"/>
    <col min="2563" max="2589" width="4.25" style="6" customWidth="1"/>
    <col min="2590" max="2590" width="4.625" style="6" customWidth="1"/>
    <col min="2591" max="2591" width="2.75" style="6" customWidth="1"/>
    <col min="2592" max="2593" width="5.375" style="6" customWidth="1"/>
    <col min="2594" max="2595" width="5.75" style="6" customWidth="1"/>
    <col min="2596" max="2596" width="2.75" style="6" customWidth="1"/>
    <col min="2597" max="2597" width="10.375" style="6" customWidth="1"/>
    <col min="2598" max="2693" width="8.875" style="6" customWidth="1"/>
    <col min="2694" max="2694" width="3.375" style="6" customWidth="1"/>
    <col min="2695" max="2695" width="22.125" style="6" customWidth="1"/>
    <col min="2696" max="2816" width="2.75" style="6"/>
    <col min="2817" max="2817" width="6.625" style="6" customWidth="1"/>
    <col min="2818" max="2818" width="32.375" style="6" customWidth="1"/>
    <col min="2819" max="2845" width="4.25" style="6" customWidth="1"/>
    <col min="2846" max="2846" width="4.625" style="6" customWidth="1"/>
    <col min="2847" max="2847" width="2.75" style="6" customWidth="1"/>
    <col min="2848" max="2849" width="5.375" style="6" customWidth="1"/>
    <col min="2850" max="2851" width="5.75" style="6" customWidth="1"/>
    <col min="2852" max="2852" width="2.75" style="6" customWidth="1"/>
    <col min="2853" max="2853" width="10.375" style="6" customWidth="1"/>
    <col min="2854" max="2949" width="8.875" style="6" customWidth="1"/>
    <col min="2950" max="2950" width="3.375" style="6" customWidth="1"/>
    <col min="2951" max="2951" width="22.125" style="6" customWidth="1"/>
    <col min="2952" max="3072" width="2.75" style="6"/>
    <col min="3073" max="3073" width="6.625" style="6" customWidth="1"/>
    <col min="3074" max="3074" width="32.375" style="6" customWidth="1"/>
    <col min="3075" max="3101" width="4.25" style="6" customWidth="1"/>
    <col min="3102" max="3102" width="4.625" style="6" customWidth="1"/>
    <col min="3103" max="3103" width="2.75" style="6" customWidth="1"/>
    <col min="3104" max="3105" width="5.375" style="6" customWidth="1"/>
    <col min="3106" max="3107" width="5.75" style="6" customWidth="1"/>
    <col min="3108" max="3108" width="2.75" style="6" customWidth="1"/>
    <col min="3109" max="3109" width="10.375" style="6" customWidth="1"/>
    <col min="3110" max="3205" width="8.875" style="6" customWidth="1"/>
    <col min="3206" max="3206" width="3.375" style="6" customWidth="1"/>
    <col min="3207" max="3207" width="22.125" style="6" customWidth="1"/>
    <col min="3208" max="3328" width="2.75" style="6"/>
    <col min="3329" max="3329" width="6.625" style="6" customWidth="1"/>
    <col min="3330" max="3330" width="32.375" style="6" customWidth="1"/>
    <col min="3331" max="3357" width="4.25" style="6" customWidth="1"/>
    <col min="3358" max="3358" width="4.625" style="6" customWidth="1"/>
    <col min="3359" max="3359" width="2.75" style="6" customWidth="1"/>
    <col min="3360" max="3361" width="5.375" style="6" customWidth="1"/>
    <col min="3362" max="3363" width="5.75" style="6" customWidth="1"/>
    <col min="3364" max="3364" width="2.75" style="6" customWidth="1"/>
    <col min="3365" max="3365" width="10.375" style="6" customWidth="1"/>
    <col min="3366" max="3461" width="8.875" style="6" customWidth="1"/>
    <col min="3462" max="3462" width="3.375" style="6" customWidth="1"/>
    <col min="3463" max="3463" width="22.125" style="6" customWidth="1"/>
    <col min="3464" max="3584" width="2.75" style="6"/>
    <col min="3585" max="3585" width="6.625" style="6" customWidth="1"/>
    <col min="3586" max="3586" width="32.375" style="6" customWidth="1"/>
    <col min="3587" max="3613" width="4.25" style="6" customWidth="1"/>
    <col min="3614" max="3614" width="4.625" style="6" customWidth="1"/>
    <col min="3615" max="3615" width="2.75" style="6" customWidth="1"/>
    <col min="3616" max="3617" width="5.375" style="6" customWidth="1"/>
    <col min="3618" max="3619" width="5.75" style="6" customWidth="1"/>
    <col min="3620" max="3620" width="2.75" style="6" customWidth="1"/>
    <col min="3621" max="3621" width="10.375" style="6" customWidth="1"/>
    <col min="3622" max="3717" width="8.875" style="6" customWidth="1"/>
    <col min="3718" max="3718" width="3.375" style="6" customWidth="1"/>
    <col min="3719" max="3719" width="22.125" style="6" customWidth="1"/>
    <col min="3720" max="3840" width="2.75" style="6"/>
    <col min="3841" max="3841" width="6.625" style="6" customWidth="1"/>
    <col min="3842" max="3842" width="32.375" style="6" customWidth="1"/>
    <col min="3843" max="3869" width="4.25" style="6" customWidth="1"/>
    <col min="3870" max="3870" width="4.625" style="6" customWidth="1"/>
    <col min="3871" max="3871" width="2.75" style="6" customWidth="1"/>
    <col min="3872" max="3873" width="5.375" style="6" customWidth="1"/>
    <col min="3874" max="3875" width="5.75" style="6" customWidth="1"/>
    <col min="3876" max="3876" width="2.75" style="6" customWidth="1"/>
    <col min="3877" max="3877" width="10.375" style="6" customWidth="1"/>
    <col min="3878" max="3973" width="8.875" style="6" customWidth="1"/>
    <col min="3974" max="3974" width="3.375" style="6" customWidth="1"/>
    <col min="3975" max="3975" width="22.125" style="6" customWidth="1"/>
    <col min="3976" max="4096" width="2.75" style="6"/>
    <col min="4097" max="4097" width="6.625" style="6" customWidth="1"/>
    <col min="4098" max="4098" width="32.375" style="6" customWidth="1"/>
    <col min="4099" max="4125" width="4.25" style="6" customWidth="1"/>
    <col min="4126" max="4126" width="4.625" style="6" customWidth="1"/>
    <col min="4127" max="4127" width="2.75" style="6" customWidth="1"/>
    <col min="4128" max="4129" width="5.375" style="6" customWidth="1"/>
    <col min="4130" max="4131" width="5.75" style="6" customWidth="1"/>
    <col min="4132" max="4132" width="2.75" style="6" customWidth="1"/>
    <col min="4133" max="4133" width="10.375" style="6" customWidth="1"/>
    <col min="4134" max="4229" width="8.875" style="6" customWidth="1"/>
    <col min="4230" max="4230" width="3.375" style="6" customWidth="1"/>
    <col min="4231" max="4231" width="22.125" style="6" customWidth="1"/>
    <col min="4232" max="4352" width="2.75" style="6"/>
    <col min="4353" max="4353" width="6.625" style="6" customWidth="1"/>
    <col min="4354" max="4354" width="32.375" style="6" customWidth="1"/>
    <col min="4355" max="4381" width="4.25" style="6" customWidth="1"/>
    <col min="4382" max="4382" width="4.625" style="6" customWidth="1"/>
    <col min="4383" max="4383" width="2.75" style="6" customWidth="1"/>
    <col min="4384" max="4385" width="5.375" style="6" customWidth="1"/>
    <col min="4386" max="4387" width="5.75" style="6" customWidth="1"/>
    <col min="4388" max="4388" width="2.75" style="6" customWidth="1"/>
    <col min="4389" max="4389" width="10.375" style="6" customWidth="1"/>
    <col min="4390" max="4485" width="8.875" style="6" customWidth="1"/>
    <col min="4486" max="4486" width="3.375" style="6" customWidth="1"/>
    <col min="4487" max="4487" width="22.125" style="6" customWidth="1"/>
    <col min="4488" max="4608" width="2.75" style="6"/>
    <col min="4609" max="4609" width="6.625" style="6" customWidth="1"/>
    <col min="4610" max="4610" width="32.375" style="6" customWidth="1"/>
    <col min="4611" max="4637" width="4.25" style="6" customWidth="1"/>
    <col min="4638" max="4638" width="4.625" style="6" customWidth="1"/>
    <col min="4639" max="4639" width="2.75" style="6" customWidth="1"/>
    <col min="4640" max="4641" width="5.375" style="6" customWidth="1"/>
    <col min="4642" max="4643" width="5.75" style="6" customWidth="1"/>
    <col min="4644" max="4644" width="2.75" style="6" customWidth="1"/>
    <col min="4645" max="4645" width="10.375" style="6" customWidth="1"/>
    <col min="4646" max="4741" width="8.875" style="6" customWidth="1"/>
    <col min="4742" max="4742" width="3.375" style="6" customWidth="1"/>
    <col min="4743" max="4743" width="22.125" style="6" customWidth="1"/>
    <col min="4744" max="4864" width="2.75" style="6"/>
    <col min="4865" max="4865" width="6.625" style="6" customWidth="1"/>
    <col min="4866" max="4866" width="32.375" style="6" customWidth="1"/>
    <col min="4867" max="4893" width="4.25" style="6" customWidth="1"/>
    <col min="4894" max="4894" width="4.625" style="6" customWidth="1"/>
    <col min="4895" max="4895" width="2.75" style="6" customWidth="1"/>
    <col min="4896" max="4897" width="5.375" style="6" customWidth="1"/>
    <col min="4898" max="4899" width="5.75" style="6" customWidth="1"/>
    <col min="4900" max="4900" width="2.75" style="6" customWidth="1"/>
    <col min="4901" max="4901" width="10.375" style="6" customWidth="1"/>
    <col min="4902" max="4997" width="8.875" style="6" customWidth="1"/>
    <col min="4998" max="4998" width="3.375" style="6" customWidth="1"/>
    <col min="4999" max="4999" width="22.125" style="6" customWidth="1"/>
    <col min="5000" max="5120" width="2.75" style="6"/>
    <col min="5121" max="5121" width="6.625" style="6" customWidth="1"/>
    <col min="5122" max="5122" width="32.375" style="6" customWidth="1"/>
    <col min="5123" max="5149" width="4.25" style="6" customWidth="1"/>
    <col min="5150" max="5150" width="4.625" style="6" customWidth="1"/>
    <col min="5151" max="5151" width="2.75" style="6" customWidth="1"/>
    <col min="5152" max="5153" width="5.375" style="6" customWidth="1"/>
    <col min="5154" max="5155" width="5.75" style="6" customWidth="1"/>
    <col min="5156" max="5156" width="2.75" style="6" customWidth="1"/>
    <col min="5157" max="5157" width="10.375" style="6" customWidth="1"/>
    <col min="5158" max="5253" width="8.875" style="6" customWidth="1"/>
    <col min="5254" max="5254" width="3.375" style="6" customWidth="1"/>
    <col min="5255" max="5255" width="22.125" style="6" customWidth="1"/>
    <col min="5256" max="5376" width="2.75" style="6"/>
    <col min="5377" max="5377" width="6.625" style="6" customWidth="1"/>
    <col min="5378" max="5378" width="32.375" style="6" customWidth="1"/>
    <col min="5379" max="5405" width="4.25" style="6" customWidth="1"/>
    <col min="5406" max="5406" width="4.625" style="6" customWidth="1"/>
    <col min="5407" max="5407" width="2.75" style="6" customWidth="1"/>
    <col min="5408" max="5409" width="5.375" style="6" customWidth="1"/>
    <col min="5410" max="5411" width="5.75" style="6" customWidth="1"/>
    <col min="5412" max="5412" width="2.75" style="6" customWidth="1"/>
    <col min="5413" max="5413" width="10.375" style="6" customWidth="1"/>
    <col min="5414" max="5509" width="8.875" style="6" customWidth="1"/>
    <col min="5510" max="5510" width="3.375" style="6" customWidth="1"/>
    <col min="5511" max="5511" width="22.125" style="6" customWidth="1"/>
    <col min="5512" max="5632" width="2.75" style="6"/>
    <col min="5633" max="5633" width="6.625" style="6" customWidth="1"/>
    <col min="5634" max="5634" width="32.375" style="6" customWidth="1"/>
    <col min="5635" max="5661" width="4.25" style="6" customWidth="1"/>
    <col min="5662" max="5662" width="4.625" style="6" customWidth="1"/>
    <col min="5663" max="5663" width="2.75" style="6" customWidth="1"/>
    <col min="5664" max="5665" width="5.375" style="6" customWidth="1"/>
    <col min="5666" max="5667" width="5.75" style="6" customWidth="1"/>
    <col min="5668" max="5668" width="2.75" style="6" customWidth="1"/>
    <col min="5669" max="5669" width="10.375" style="6" customWidth="1"/>
    <col min="5670" max="5765" width="8.875" style="6" customWidth="1"/>
    <col min="5766" max="5766" width="3.375" style="6" customWidth="1"/>
    <col min="5767" max="5767" width="22.125" style="6" customWidth="1"/>
    <col min="5768" max="5888" width="2.75" style="6"/>
    <col min="5889" max="5889" width="6.625" style="6" customWidth="1"/>
    <col min="5890" max="5890" width="32.375" style="6" customWidth="1"/>
    <col min="5891" max="5917" width="4.25" style="6" customWidth="1"/>
    <col min="5918" max="5918" width="4.625" style="6" customWidth="1"/>
    <col min="5919" max="5919" width="2.75" style="6" customWidth="1"/>
    <col min="5920" max="5921" width="5.375" style="6" customWidth="1"/>
    <col min="5922" max="5923" width="5.75" style="6" customWidth="1"/>
    <col min="5924" max="5924" width="2.75" style="6" customWidth="1"/>
    <col min="5925" max="5925" width="10.375" style="6" customWidth="1"/>
    <col min="5926" max="6021" width="8.875" style="6" customWidth="1"/>
    <col min="6022" max="6022" width="3.375" style="6" customWidth="1"/>
    <col min="6023" max="6023" width="22.125" style="6" customWidth="1"/>
    <col min="6024" max="6144" width="2.75" style="6"/>
    <col min="6145" max="6145" width="6.625" style="6" customWidth="1"/>
    <col min="6146" max="6146" width="32.375" style="6" customWidth="1"/>
    <col min="6147" max="6173" width="4.25" style="6" customWidth="1"/>
    <col min="6174" max="6174" width="4.625" style="6" customWidth="1"/>
    <col min="6175" max="6175" width="2.75" style="6" customWidth="1"/>
    <col min="6176" max="6177" width="5.375" style="6" customWidth="1"/>
    <col min="6178" max="6179" width="5.75" style="6" customWidth="1"/>
    <col min="6180" max="6180" width="2.75" style="6" customWidth="1"/>
    <col min="6181" max="6181" width="10.375" style="6" customWidth="1"/>
    <col min="6182" max="6277" width="8.875" style="6" customWidth="1"/>
    <col min="6278" max="6278" width="3.375" style="6" customWidth="1"/>
    <col min="6279" max="6279" width="22.125" style="6" customWidth="1"/>
    <col min="6280" max="6400" width="2.75" style="6"/>
    <col min="6401" max="6401" width="6.625" style="6" customWidth="1"/>
    <col min="6402" max="6402" width="32.375" style="6" customWidth="1"/>
    <col min="6403" max="6429" width="4.25" style="6" customWidth="1"/>
    <col min="6430" max="6430" width="4.625" style="6" customWidth="1"/>
    <col min="6431" max="6431" width="2.75" style="6" customWidth="1"/>
    <col min="6432" max="6433" width="5.375" style="6" customWidth="1"/>
    <col min="6434" max="6435" width="5.75" style="6" customWidth="1"/>
    <col min="6436" max="6436" width="2.75" style="6" customWidth="1"/>
    <col min="6437" max="6437" width="10.375" style="6" customWidth="1"/>
    <col min="6438" max="6533" width="8.875" style="6" customWidth="1"/>
    <col min="6534" max="6534" width="3.375" style="6" customWidth="1"/>
    <col min="6535" max="6535" width="22.125" style="6" customWidth="1"/>
    <col min="6536" max="6656" width="2.75" style="6"/>
    <col min="6657" max="6657" width="6.625" style="6" customWidth="1"/>
    <col min="6658" max="6658" width="32.375" style="6" customWidth="1"/>
    <col min="6659" max="6685" width="4.25" style="6" customWidth="1"/>
    <col min="6686" max="6686" width="4.625" style="6" customWidth="1"/>
    <col min="6687" max="6687" width="2.75" style="6" customWidth="1"/>
    <col min="6688" max="6689" width="5.375" style="6" customWidth="1"/>
    <col min="6690" max="6691" width="5.75" style="6" customWidth="1"/>
    <col min="6692" max="6692" width="2.75" style="6" customWidth="1"/>
    <col min="6693" max="6693" width="10.375" style="6" customWidth="1"/>
    <col min="6694" max="6789" width="8.875" style="6" customWidth="1"/>
    <col min="6790" max="6790" width="3.375" style="6" customWidth="1"/>
    <col min="6791" max="6791" width="22.125" style="6" customWidth="1"/>
    <col min="6792" max="6912" width="2.75" style="6"/>
    <col min="6913" max="6913" width="6.625" style="6" customWidth="1"/>
    <col min="6914" max="6914" width="32.375" style="6" customWidth="1"/>
    <col min="6915" max="6941" width="4.25" style="6" customWidth="1"/>
    <col min="6942" max="6942" width="4.625" style="6" customWidth="1"/>
    <col min="6943" max="6943" width="2.75" style="6" customWidth="1"/>
    <col min="6944" max="6945" width="5.375" style="6" customWidth="1"/>
    <col min="6946" max="6947" width="5.75" style="6" customWidth="1"/>
    <col min="6948" max="6948" width="2.75" style="6" customWidth="1"/>
    <col min="6949" max="6949" width="10.375" style="6" customWidth="1"/>
    <col min="6950" max="7045" width="8.875" style="6" customWidth="1"/>
    <col min="7046" max="7046" width="3.375" style="6" customWidth="1"/>
    <col min="7047" max="7047" width="22.125" style="6" customWidth="1"/>
    <col min="7048" max="7168" width="2.75" style="6"/>
    <col min="7169" max="7169" width="6.625" style="6" customWidth="1"/>
    <col min="7170" max="7170" width="32.375" style="6" customWidth="1"/>
    <col min="7171" max="7197" width="4.25" style="6" customWidth="1"/>
    <col min="7198" max="7198" width="4.625" style="6" customWidth="1"/>
    <col min="7199" max="7199" width="2.75" style="6" customWidth="1"/>
    <col min="7200" max="7201" width="5.375" style="6" customWidth="1"/>
    <col min="7202" max="7203" width="5.75" style="6" customWidth="1"/>
    <col min="7204" max="7204" width="2.75" style="6" customWidth="1"/>
    <col min="7205" max="7205" width="10.375" style="6" customWidth="1"/>
    <col min="7206" max="7301" width="8.875" style="6" customWidth="1"/>
    <col min="7302" max="7302" width="3.375" style="6" customWidth="1"/>
    <col min="7303" max="7303" width="22.125" style="6" customWidth="1"/>
    <col min="7304" max="7424" width="2.75" style="6"/>
    <col min="7425" max="7425" width="6.625" style="6" customWidth="1"/>
    <col min="7426" max="7426" width="32.375" style="6" customWidth="1"/>
    <col min="7427" max="7453" width="4.25" style="6" customWidth="1"/>
    <col min="7454" max="7454" width="4.625" style="6" customWidth="1"/>
    <col min="7455" max="7455" width="2.75" style="6" customWidth="1"/>
    <col min="7456" max="7457" width="5.375" style="6" customWidth="1"/>
    <col min="7458" max="7459" width="5.75" style="6" customWidth="1"/>
    <col min="7460" max="7460" width="2.75" style="6" customWidth="1"/>
    <col min="7461" max="7461" width="10.375" style="6" customWidth="1"/>
    <col min="7462" max="7557" width="8.875" style="6" customWidth="1"/>
    <col min="7558" max="7558" width="3.375" style="6" customWidth="1"/>
    <col min="7559" max="7559" width="22.125" style="6" customWidth="1"/>
    <col min="7560" max="7680" width="2.75" style="6"/>
    <col min="7681" max="7681" width="6.625" style="6" customWidth="1"/>
    <col min="7682" max="7682" width="32.375" style="6" customWidth="1"/>
    <col min="7683" max="7709" width="4.25" style="6" customWidth="1"/>
    <col min="7710" max="7710" width="4.625" style="6" customWidth="1"/>
    <col min="7711" max="7711" width="2.75" style="6" customWidth="1"/>
    <col min="7712" max="7713" width="5.375" style="6" customWidth="1"/>
    <col min="7714" max="7715" width="5.75" style="6" customWidth="1"/>
    <col min="7716" max="7716" width="2.75" style="6" customWidth="1"/>
    <col min="7717" max="7717" width="10.375" style="6" customWidth="1"/>
    <col min="7718" max="7813" width="8.875" style="6" customWidth="1"/>
    <col min="7814" max="7814" width="3.375" style="6" customWidth="1"/>
    <col min="7815" max="7815" width="22.125" style="6" customWidth="1"/>
    <col min="7816" max="7936" width="2.75" style="6"/>
    <col min="7937" max="7937" width="6.625" style="6" customWidth="1"/>
    <col min="7938" max="7938" width="32.375" style="6" customWidth="1"/>
    <col min="7939" max="7965" width="4.25" style="6" customWidth="1"/>
    <col min="7966" max="7966" width="4.625" style="6" customWidth="1"/>
    <col min="7967" max="7967" width="2.75" style="6" customWidth="1"/>
    <col min="7968" max="7969" width="5.375" style="6" customWidth="1"/>
    <col min="7970" max="7971" width="5.75" style="6" customWidth="1"/>
    <col min="7972" max="7972" width="2.75" style="6" customWidth="1"/>
    <col min="7973" max="7973" width="10.375" style="6" customWidth="1"/>
    <col min="7974" max="8069" width="8.875" style="6" customWidth="1"/>
    <col min="8070" max="8070" width="3.375" style="6" customWidth="1"/>
    <col min="8071" max="8071" width="22.125" style="6" customWidth="1"/>
    <col min="8072" max="8192" width="2.75" style="6"/>
    <col min="8193" max="8193" width="6.625" style="6" customWidth="1"/>
    <col min="8194" max="8194" width="32.375" style="6" customWidth="1"/>
    <col min="8195" max="8221" width="4.25" style="6" customWidth="1"/>
    <col min="8222" max="8222" width="4.625" style="6" customWidth="1"/>
    <col min="8223" max="8223" width="2.75" style="6" customWidth="1"/>
    <col min="8224" max="8225" width="5.375" style="6" customWidth="1"/>
    <col min="8226" max="8227" width="5.75" style="6" customWidth="1"/>
    <col min="8228" max="8228" width="2.75" style="6" customWidth="1"/>
    <col min="8229" max="8229" width="10.375" style="6" customWidth="1"/>
    <col min="8230" max="8325" width="8.875" style="6" customWidth="1"/>
    <col min="8326" max="8326" width="3.375" style="6" customWidth="1"/>
    <col min="8327" max="8327" width="22.125" style="6" customWidth="1"/>
    <col min="8328" max="8448" width="2.75" style="6"/>
    <col min="8449" max="8449" width="6.625" style="6" customWidth="1"/>
    <col min="8450" max="8450" width="32.375" style="6" customWidth="1"/>
    <col min="8451" max="8477" width="4.25" style="6" customWidth="1"/>
    <col min="8478" max="8478" width="4.625" style="6" customWidth="1"/>
    <col min="8479" max="8479" width="2.75" style="6" customWidth="1"/>
    <col min="8480" max="8481" width="5.375" style="6" customWidth="1"/>
    <col min="8482" max="8483" width="5.75" style="6" customWidth="1"/>
    <col min="8484" max="8484" width="2.75" style="6" customWidth="1"/>
    <col min="8485" max="8485" width="10.375" style="6" customWidth="1"/>
    <col min="8486" max="8581" width="8.875" style="6" customWidth="1"/>
    <col min="8582" max="8582" width="3.375" style="6" customWidth="1"/>
    <col min="8583" max="8583" width="22.125" style="6" customWidth="1"/>
    <col min="8584" max="8704" width="2.75" style="6"/>
    <col min="8705" max="8705" width="6.625" style="6" customWidth="1"/>
    <col min="8706" max="8706" width="32.375" style="6" customWidth="1"/>
    <col min="8707" max="8733" width="4.25" style="6" customWidth="1"/>
    <col min="8734" max="8734" width="4.625" style="6" customWidth="1"/>
    <col min="8735" max="8735" width="2.75" style="6" customWidth="1"/>
    <col min="8736" max="8737" width="5.375" style="6" customWidth="1"/>
    <col min="8738" max="8739" width="5.75" style="6" customWidth="1"/>
    <col min="8740" max="8740" width="2.75" style="6" customWidth="1"/>
    <col min="8741" max="8741" width="10.375" style="6" customWidth="1"/>
    <col min="8742" max="8837" width="8.875" style="6" customWidth="1"/>
    <col min="8838" max="8838" width="3.375" style="6" customWidth="1"/>
    <col min="8839" max="8839" width="22.125" style="6" customWidth="1"/>
    <col min="8840" max="8960" width="2.75" style="6"/>
    <col min="8961" max="8961" width="6.625" style="6" customWidth="1"/>
    <col min="8962" max="8962" width="32.375" style="6" customWidth="1"/>
    <col min="8963" max="8989" width="4.25" style="6" customWidth="1"/>
    <col min="8990" max="8990" width="4.625" style="6" customWidth="1"/>
    <col min="8991" max="8991" width="2.75" style="6" customWidth="1"/>
    <col min="8992" max="8993" width="5.375" style="6" customWidth="1"/>
    <col min="8994" max="8995" width="5.75" style="6" customWidth="1"/>
    <col min="8996" max="8996" width="2.75" style="6" customWidth="1"/>
    <col min="8997" max="8997" width="10.375" style="6" customWidth="1"/>
    <col min="8998" max="9093" width="8.875" style="6" customWidth="1"/>
    <col min="9094" max="9094" width="3.375" style="6" customWidth="1"/>
    <col min="9095" max="9095" width="22.125" style="6" customWidth="1"/>
    <col min="9096" max="9216" width="2.75" style="6"/>
    <col min="9217" max="9217" width="6.625" style="6" customWidth="1"/>
    <col min="9218" max="9218" width="32.375" style="6" customWidth="1"/>
    <col min="9219" max="9245" width="4.25" style="6" customWidth="1"/>
    <col min="9246" max="9246" width="4.625" style="6" customWidth="1"/>
    <col min="9247" max="9247" width="2.75" style="6" customWidth="1"/>
    <col min="9248" max="9249" width="5.375" style="6" customWidth="1"/>
    <col min="9250" max="9251" width="5.75" style="6" customWidth="1"/>
    <col min="9252" max="9252" width="2.75" style="6" customWidth="1"/>
    <col min="9253" max="9253" width="10.375" style="6" customWidth="1"/>
    <col min="9254" max="9349" width="8.875" style="6" customWidth="1"/>
    <col min="9350" max="9350" width="3.375" style="6" customWidth="1"/>
    <col min="9351" max="9351" width="22.125" style="6" customWidth="1"/>
    <col min="9352" max="9472" width="2.75" style="6"/>
    <col min="9473" max="9473" width="6.625" style="6" customWidth="1"/>
    <col min="9474" max="9474" width="32.375" style="6" customWidth="1"/>
    <col min="9475" max="9501" width="4.25" style="6" customWidth="1"/>
    <col min="9502" max="9502" width="4.625" style="6" customWidth="1"/>
    <col min="9503" max="9503" width="2.75" style="6" customWidth="1"/>
    <col min="9504" max="9505" width="5.375" style="6" customWidth="1"/>
    <col min="9506" max="9507" width="5.75" style="6" customWidth="1"/>
    <col min="9508" max="9508" width="2.75" style="6" customWidth="1"/>
    <col min="9509" max="9509" width="10.375" style="6" customWidth="1"/>
    <col min="9510" max="9605" width="8.875" style="6" customWidth="1"/>
    <col min="9606" max="9606" width="3.375" style="6" customWidth="1"/>
    <col min="9607" max="9607" width="22.125" style="6" customWidth="1"/>
    <col min="9608" max="9728" width="2.75" style="6"/>
    <col min="9729" max="9729" width="6.625" style="6" customWidth="1"/>
    <col min="9730" max="9730" width="32.375" style="6" customWidth="1"/>
    <col min="9731" max="9757" width="4.25" style="6" customWidth="1"/>
    <col min="9758" max="9758" width="4.625" style="6" customWidth="1"/>
    <col min="9759" max="9759" width="2.75" style="6" customWidth="1"/>
    <col min="9760" max="9761" width="5.375" style="6" customWidth="1"/>
    <col min="9762" max="9763" width="5.75" style="6" customWidth="1"/>
    <col min="9764" max="9764" width="2.75" style="6" customWidth="1"/>
    <col min="9765" max="9765" width="10.375" style="6" customWidth="1"/>
    <col min="9766" max="9861" width="8.875" style="6" customWidth="1"/>
    <col min="9862" max="9862" width="3.375" style="6" customWidth="1"/>
    <col min="9863" max="9863" width="22.125" style="6" customWidth="1"/>
    <col min="9864" max="9984" width="2.75" style="6"/>
    <col min="9985" max="9985" width="6.625" style="6" customWidth="1"/>
    <col min="9986" max="9986" width="32.375" style="6" customWidth="1"/>
    <col min="9987" max="10013" width="4.25" style="6" customWidth="1"/>
    <col min="10014" max="10014" width="4.625" style="6" customWidth="1"/>
    <col min="10015" max="10015" width="2.75" style="6" customWidth="1"/>
    <col min="10016" max="10017" width="5.375" style="6" customWidth="1"/>
    <col min="10018" max="10019" width="5.75" style="6" customWidth="1"/>
    <col min="10020" max="10020" width="2.75" style="6" customWidth="1"/>
    <col min="10021" max="10021" width="10.375" style="6" customWidth="1"/>
    <col min="10022" max="10117" width="8.875" style="6" customWidth="1"/>
    <col min="10118" max="10118" width="3.375" style="6" customWidth="1"/>
    <col min="10119" max="10119" width="22.125" style="6" customWidth="1"/>
    <col min="10120" max="10240" width="2.75" style="6"/>
    <col min="10241" max="10241" width="6.625" style="6" customWidth="1"/>
    <col min="10242" max="10242" width="32.375" style="6" customWidth="1"/>
    <col min="10243" max="10269" width="4.25" style="6" customWidth="1"/>
    <col min="10270" max="10270" width="4.625" style="6" customWidth="1"/>
    <col min="10271" max="10271" width="2.75" style="6" customWidth="1"/>
    <col min="10272" max="10273" width="5.375" style="6" customWidth="1"/>
    <col min="10274" max="10275" width="5.75" style="6" customWidth="1"/>
    <col min="10276" max="10276" width="2.75" style="6" customWidth="1"/>
    <col min="10277" max="10277" width="10.375" style="6" customWidth="1"/>
    <col min="10278" max="10373" width="8.875" style="6" customWidth="1"/>
    <col min="10374" max="10374" width="3.375" style="6" customWidth="1"/>
    <col min="10375" max="10375" width="22.125" style="6" customWidth="1"/>
    <col min="10376" max="10496" width="2.75" style="6"/>
    <col min="10497" max="10497" width="6.625" style="6" customWidth="1"/>
    <col min="10498" max="10498" width="32.375" style="6" customWidth="1"/>
    <col min="10499" max="10525" width="4.25" style="6" customWidth="1"/>
    <col min="10526" max="10526" width="4.625" style="6" customWidth="1"/>
    <col min="10527" max="10527" width="2.75" style="6" customWidth="1"/>
    <col min="10528" max="10529" width="5.375" style="6" customWidth="1"/>
    <col min="10530" max="10531" width="5.75" style="6" customWidth="1"/>
    <col min="10532" max="10532" width="2.75" style="6" customWidth="1"/>
    <col min="10533" max="10533" width="10.375" style="6" customWidth="1"/>
    <col min="10534" max="10629" width="8.875" style="6" customWidth="1"/>
    <col min="10630" max="10630" width="3.375" style="6" customWidth="1"/>
    <col min="10631" max="10631" width="22.125" style="6" customWidth="1"/>
    <col min="10632" max="10752" width="2.75" style="6"/>
    <col min="10753" max="10753" width="6.625" style="6" customWidth="1"/>
    <col min="10754" max="10754" width="32.375" style="6" customWidth="1"/>
    <col min="10755" max="10781" width="4.25" style="6" customWidth="1"/>
    <col min="10782" max="10782" width="4.625" style="6" customWidth="1"/>
    <col min="10783" max="10783" width="2.75" style="6" customWidth="1"/>
    <col min="10784" max="10785" width="5.375" style="6" customWidth="1"/>
    <col min="10786" max="10787" width="5.75" style="6" customWidth="1"/>
    <col min="10788" max="10788" width="2.75" style="6" customWidth="1"/>
    <col min="10789" max="10789" width="10.375" style="6" customWidth="1"/>
    <col min="10790" max="10885" width="8.875" style="6" customWidth="1"/>
    <col min="10886" max="10886" width="3.375" style="6" customWidth="1"/>
    <col min="10887" max="10887" width="22.125" style="6" customWidth="1"/>
    <col min="10888" max="11008" width="2.75" style="6"/>
    <col min="11009" max="11009" width="6.625" style="6" customWidth="1"/>
    <col min="11010" max="11010" width="32.375" style="6" customWidth="1"/>
    <col min="11011" max="11037" width="4.25" style="6" customWidth="1"/>
    <col min="11038" max="11038" width="4.625" style="6" customWidth="1"/>
    <col min="11039" max="11039" width="2.75" style="6" customWidth="1"/>
    <col min="11040" max="11041" width="5.375" style="6" customWidth="1"/>
    <col min="11042" max="11043" width="5.75" style="6" customWidth="1"/>
    <col min="11044" max="11044" width="2.75" style="6" customWidth="1"/>
    <col min="11045" max="11045" width="10.375" style="6" customWidth="1"/>
    <col min="11046" max="11141" width="8.875" style="6" customWidth="1"/>
    <col min="11142" max="11142" width="3.375" style="6" customWidth="1"/>
    <col min="11143" max="11143" width="22.125" style="6" customWidth="1"/>
    <col min="11144" max="11264" width="2.75" style="6"/>
    <col min="11265" max="11265" width="6.625" style="6" customWidth="1"/>
    <col min="11266" max="11266" width="32.375" style="6" customWidth="1"/>
    <col min="11267" max="11293" width="4.25" style="6" customWidth="1"/>
    <col min="11294" max="11294" width="4.625" style="6" customWidth="1"/>
    <col min="11295" max="11295" width="2.75" style="6" customWidth="1"/>
    <col min="11296" max="11297" width="5.375" style="6" customWidth="1"/>
    <col min="11298" max="11299" width="5.75" style="6" customWidth="1"/>
    <col min="11300" max="11300" width="2.75" style="6" customWidth="1"/>
    <col min="11301" max="11301" width="10.375" style="6" customWidth="1"/>
    <col min="11302" max="11397" width="8.875" style="6" customWidth="1"/>
    <col min="11398" max="11398" width="3.375" style="6" customWidth="1"/>
    <col min="11399" max="11399" width="22.125" style="6" customWidth="1"/>
    <col min="11400" max="11520" width="2.75" style="6"/>
    <col min="11521" max="11521" width="6.625" style="6" customWidth="1"/>
    <col min="11522" max="11522" width="32.375" style="6" customWidth="1"/>
    <col min="11523" max="11549" width="4.25" style="6" customWidth="1"/>
    <col min="11550" max="11550" width="4.625" style="6" customWidth="1"/>
    <col min="11551" max="11551" width="2.75" style="6" customWidth="1"/>
    <col min="11552" max="11553" width="5.375" style="6" customWidth="1"/>
    <col min="11554" max="11555" width="5.75" style="6" customWidth="1"/>
    <col min="11556" max="11556" width="2.75" style="6" customWidth="1"/>
    <col min="11557" max="11557" width="10.375" style="6" customWidth="1"/>
    <col min="11558" max="11653" width="8.875" style="6" customWidth="1"/>
    <col min="11654" max="11654" width="3.375" style="6" customWidth="1"/>
    <col min="11655" max="11655" width="22.125" style="6" customWidth="1"/>
    <col min="11656" max="11776" width="2.75" style="6"/>
    <col min="11777" max="11777" width="6.625" style="6" customWidth="1"/>
    <col min="11778" max="11778" width="32.375" style="6" customWidth="1"/>
    <col min="11779" max="11805" width="4.25" style="6" customWidth="1"/>
    <col min="11806" max="11806" width="4.625" style="6" customWidth="1"/>
    <col min="11807" max="11807" width="2.75" style="6" customWidth="1"/>
    <col min="11808" max="11809" width="5.375" style="6" customWidth="1"/>
    <col min="11810" max="11811" width="5.75" style="6" customWidth="1"/>
    <col min="11812" max="11812" width="2.75" style="6" customWidth="1"/>
    <col min="11813" max="11813" width="10.375" style="6" customWidth="1"/>
    <col min="11814" max="11909" width="8.875" style="6" customWidth="1"/>
    <col min="11910" max="11910" width="3.375" style="6" customWidth="1"/>
    <col min="11911" max="11911" width="22.125" style="6" customWidth="1"/>
    <col min="11912" max="12032" width="2.75" style="6"/>
    <col min="12033" max="12033" width="6.625" style="6" customWidth="1"/>
    <col min="12034" max="12034" width="32.375" style="6" customWidth="1"/>
    <col min="12035" max="12061" width="4.25" style="6" customWidth="1"/>
    <col min="12062" max="12062" width="4.625" style="6" customWidth="1"/>
    <col min="12063" max="12063" width="2.75" style="6" customWidth="1"/>
    <col min="12064" max="12065" width="5.375" style="6" customWidth="1"/>
    <col min="12066" max="12067" width="5.75" style="6" customWidth="1"/>
    <col min="12068" max="12068" width="2.75" style="6" customWidth="1"/>
    <col min="12069" max="12069" width="10.375" style="6" customWidth="1"/>
    <col min="12070" max="12165" width="8.875" style="6" customWidth="1"/>
    <col min="12166" max="12166" width="3.375" style="6" customWidth="1"/>
    <col min="12167" max="12167" width="22.125" style="6" customWidth="1"/>
    <col min="12168" max="12288" width="2.75" style="6"/>
    <col min="12289" max="12289" width="6.625" style="6" customWidth="1"/>
    <col min="12290" max="12290" width="32.375" style="6" customWidth="1"/>
    <col min="12291" max="12317" width="4.25" style="6" customWidth="1"/>
    <col min="12318" max="12318" width="4.625" style="6" customWidth="1"/>
    <col min="12319" max="12319" width="2.75" style="6" customWidth="1"/>
    <col min="12320" max="12321" width="5.375" style="6" customWidth="1"/>
    <col min="12322" max="12323" width="5.75" style="6" customWidth="1"/>
    <col min="12324" max="12324" width="2.75" style="6" customWidth="1"/>
    <col min="12325" max="12325" width="10.375" style="6" customWidth="1"/>
    <col min="12326" max="12421" width="8.875" style="6" customWidth="1"/>
    <col min="12422" max="12422" width="3.375" style="6" customWidth="1"/>
    <col min="12423" max="12423" width="22.125" style="6" customWidth="1"/>
    <col min="12424" max="12544" width="2.75" style="6"/>
    <col min="12545" max="12545" width="6.625" style="6" customWidth="1"/>
    <col min="12546" max="12546" width="32.375" style="6" customWidth="1"/>
    <col min="12547" max="12573" width="4.25" style="6" customWidth="1"/>
    <col min="12574" max="12574" width="4.625" style="6" customWidth="1"/>
    <col min="12575" max="12575" width="2.75" style="6" customWidth="1"/>
    <col min="12576" max="12577" width="5.375" style="6" customWidth="1"/>
    <col min="12578" max="12579" width="5.75" style="6" customWidth="1"/>
    <col min="12580" max="12580" width="2.75" style="6" customWidth="1"/>
    <col min="12581" max="12581" width="10.375" style="6" customWidth="1"/>
    <col min="12582" max="12677" width="8.875" style="6" customWidth="1"/>
    <col min="12678" max="12678" width="3.375" style="6" customWidth="1"/>
    <col min="12679" max="12679" width="22.125" style="6" customWidth="1"/>
    <col min="12680" max="12800" width="2.75" style="6"/>
    <col min="12801" max="12801" width="6.625" style="6" customWidth="1"/>
    <col min="12802" max="12802" width="32.375" style="6" customWidth="1"/>
    <col min="12803" max="12829" width="4.25" style="6" customWidth="1"/>
    <col min="12830" max="12830" width="4.625" style="6" customWidth="1"/>
    <col min="12831" max="12831" width="2.75" style="6" customWidth="1"/>
    <col min="12832" max="12833" width="5.375" style="6" customWidth="1"/>
    <col min="12834" max="12835" width="5.75" style="6" customWidth="1"/>
    <col min="12836" max="12836" width="2.75" style="6" customWidth="1"/>
    <col min="12837" max="12837" width="10.375" style="6" customWidth="1"/>
    <col min="12838" max="12933" width="8.875" style="6" customWidth="1"/>
    <col min="12934" max="12934" width="3.375" style="6" customWidth="1"/>
    <col min="12935" max="12935" width="22.125" style="6" customWidth="1"/>
    <col min="12936" max="13056" width="2.75" style="6"/>
    <col min="13057" max="13057" width="6.625" style="6" customWidth="1"/>
    <col min="13058" max="13058" width="32.375" style="6" customWidth="1"/>
    <col min="13059" max="13085" width="4.25" style="6" customWidth="1"/>
    <col min="13086" max="13086" width="4.625" style="6" customWidth="1"/>
    <col min="13087" max="13087" width="2.75" style="6" customWidth="1"/>
    <col min="13088" max="13089" width="5.375" style="6" customWidth="1"/>
    <col min="13090" max="13091" width="5.75" style="6" customWidth="1"/>
    <col min="13092" max="13092" width="2.75" style="6" customWidth="1"/>
    <col min="13093" max="13093" width="10.375" style="6" customWidth="1"/>
    <col min="13094" max="13189" width="8.875" style="6" customWidth="1"/>
    <col min="13190" max="13190" width="3.375" style="6" customWidth="1"/>
    <col min="13191" max="13191" width="22.125" style="6" customWidth="1"/>
    <col min="13192" max="13312" width="2.75" style="6"/>
    <col min="13313" max="13313" width="6.625" style="6" customWidth="1"/>
    <col min="13314" max="13314" width="32.375" style="6" customWidth="1"/>
    <col min="13315" max="13341" width="4.25" style="6" customWidth="1"/>
    <col min="13342" max="13342" width="4.625" style="6" customWidth="1"/>
    <col min="13343" max="13343" width="2.75" style="6" customWidth="1"/>
    <col min="13344" max="13345" width="5.375" style="6" customWidth="1"/>
    <col min="13346" max="13347" width="5.75" style="6" customWidth="1"/>
    <col min="13348" max="13348" width="2.75" style="6" customWidth="1"/>
    <col min="13349" max="13349" width="10.375" style="6" customWidth="1"/>
    <col min="13350" max="13445" width="8.875" style="6" customWidth="1"/>
    <col min="13446" max="13446" width="3.375" style="6" customWidth="1"/>
    <col min="13447" max="13447" width="22.125" style="6" customWidth="1"/>
    <col min="13448" max="13568" width="2.75" style="6"/>
    <col min="13569" max="13569" width="6.625" style="6" customWidth="1"/>
    <col min="13570" max="13570" width="32.375" style="6" customWidth="1"/>
    <col min="13571" max="13597" width="4.25" style="6" customWidth="1"/>
    <col min="13598" max="13598" width="4.625" style="6" customWidth="1"/>
    <col min="13599" max="13599" width="2.75" style="6" customWidth="1"/>
    <col min="13600" max="13601" width="5.375" style="6" customWidth="1"/>
    <col min="13602" max="13603" width="5.75" style="6" customWidth="1"/>
    <col min="13604" max="13604" width="2.75" style="6" customWidth="1"/>
    <col min="13605" max="13605" width="10.375" style="6" customWidth="1"/>
    <col min="13606" max="13701" width="8.875" style="6" customWidth="1"/>
    <col min="13702" max="13702" width="3.375" style="6" customWidth="1"/>
    <col min="13703" max="13703" width="22.125" style="6" customWidth="1"/>
    <col min="13704" max="13824" width="2.75" style="6"/>
    <col min="13825" max="13825" width="6.625" style="6" customWidth="1"/>
    <col min="13826" max="13826" width="32.375" style="6" customWidth="1"/>
    <col min="13827" max="13853" width="4.25" style="6" customWidth="1"/>
    <col min="13854" max="13854" width="4.625" style="6" customWidth="1"/>
    <col min="13855" max="13855" width="2.75" style="6" customWidth="1"/>
    <col min="13856" max="13857" width="5.375" style="6" customWidth="1"/>
    <col min="13858" max="13859" width="5.75" style="6" customWidth="1"/>
    <col min="13860" max="13860" width="2.75" style="6" customWidth="1"/>
    <col min="13861" max="13861" width="10.375" style="6" customWidth="1"/>
    <col min="13862" max="13957" width="8.875" style="6" customWidth="1"/>
    <col min="13958" max="13958" width="3.375" style="6" customWidth="1"/>
    <col min="13959" max="13959" width="22.125" style="6" customWidth="1"/>
    <col min="13960" max="14080" width="2.75" style="6"/>
    <col min="14081" max="14081" width="6.625" style="6" customWidth="1"/>
    <col min="14082" max="14082" width="32.375" style="6" customWidth="1"/>
    <col min="14083" max="14109" width="4.25" style="6" customWidth="1"/>
    <col min="14110" max="14110" width="4.625" style="6" customWidth="1"/>
    <col min="14111" max="14111" width="2.75" style="6" customWidth="1"/>
    <col min="14112" max="14113" width="5.375" style="6" customWidth="1"/>
    <col min="14114" max="14115" width="5.75" style="6" customWidth="1"/>
    <col min="14116" max="14116" width="2.75" style="6" customWidth="1"/>
    <col min="14117" max="14117" width="10.375" style="6" customWidth="1"/>
    <col min="14118" max="14213" width="8.875" style="6" customWidth="1"/>
    <col min="14214" max="14214" width="3.375" style="6" customWidth="1"/>
    <col min="14215" max="14215" width="22.125" style="6" customWidth="1"/>
    <col min="14216" max="14336" width="2.75" style="6"/>
    <col min="14337" max="14337" width="6.625" style="6" customWidth="1"/>
    <col min="14338" max="14338" width="32.375" style="6" customWidth="1"/>
    <col min="14339" max="14365" width="4.25" style="6" customWidth="1"/>
    <col min="14366" max="14366" width="4.625" style="6" customWidth="1"/>
    <col min="14367" max="14367" width="2.75" style="6" customWidth="1"/>
    <col min="14368" max="14369" width="5.375" style="6" customWidth="1"/>
    <col min="14370" max="14371" width="5.75" style="6" customWidth="1"/>
    <col min="14372" max="14372" width="2.75" style="6" customWidth="1"/>
    <col min="14373" max="14373" width="10.375" style="6" customWidth="1"/>
    <col min="14374" max="14469" width="8.875" style="6" customWidth="1"/>
    <col min="14470" max="14470" width="3.375" style="6" customWidth="1"/>
    <col min="14471" max="14471" width="22.125" style="6" customWidth="1"/>
    <col min="14472" max="14592" width="2.75" style="6"/>
    <col min="14593" max="14593" width="6.625" style="6" customWidth="1"/>
    <col min="14594" max="14594" width="32.375" style="6" customWidth="1"/>
    <col min="14595" max="14621" width="4.25" style="6" customWidth="1"/>
    <col min="14622" max="14622" width="4.625" style="6" customWidth="1"/>
    <col min="14623" max="14623" width="2.75" style="6" customWidth="1"/>
    <col min="14624" max="14625" width="5.375" style="6" customWidth="1"/>
    <col min="14626" max="14627" width="5.75" style="6" customWidth="1"/>
    <col min="14628" max="14628" width="2.75" style="6" customWidth="1"/>
    <col min="14629" max="14629" width="10.375" style="6" customWidth="1"/>
    <col min="14630" max="14725" width="8.875" style="6" customWidth="1"/>
    <col min="14726" max="14726" width="3.375" style="6" customWidth="1"/>
    <col min="14727" max="14727" width="22.125" style="6" customWidth="1"/>
    <col min="14728" max="14848" width="2.75" style="6"/>
    <col min="14849" max="14849" width="6.625" style="6" customWidth="1"/>
    <col min="14850" max="14850" width="32.375" style="6" customWidth="1"/>
    <col min="14851" max="14877" width="4.25" style="6" customWidth="1"/>
    <col min="14878" max="14878" width="4.625" style="6" customWidth="1"/>
    <col min="14879" max="14879" width="2.75" style="6" customWidth="1"/>
    <col min="14880" max="14881" width="5.375" style="6" customWidth="1"/>
    <col min="14882" max="14883" width="5.75" style="6" customWidth="1"/>
    <col min="14884" max="14884" width="2.75" style="6" customWidth="1"/>
    <col min="14885" max="14885" width="10.375" style="6" customWidth="1"/>
    <col min="14886" max="14981" width="8.875" style="6" customWidth="1"/>
    <col min="14982" max="14982" width="3.375" style="6" customWidth="1"/>
    <col min="14983" max="14983" width="22.125" style="6" customWidth="1"/>
    <col min="14984" max="15104" width="2.75" style="6"/>
    <col min="15105" max="15105" width="6.625" style="6" customWidth="1"/>
    <col min="15106" max="15106" width="32.375" style="6" customWidth="1"/>
    <col min="15107" max="15133" width="4.25" style="6" customWidth="1"/>
    <col min="15134" max="15134" width="4.625" style="6" customWidth="1"/>
    <col min="15135" max="15135" width="2.75" style="6" customWidth="1"/>
    <col min="15136" max="15137" width="5.375" style="6" customWidth="1"/>
    <col min="15138" max="15139" width="5.75" style="6" customWidth="1"/>
    <col min="15140" max="15140" width="2.75" style="6" customWidth="1"/>
    <col min="15141" max="15141" width="10.375" style="6" customWidth="1"/>
    <col min="15142" max="15237" width="8.875" style="6" customWidth="1"/>
    <col min="15238" max="15238" width="3.375" style="6" customWidth="1"/>
    <col min="15239" max="15239" width="22.125" style="6" customWidth="1"/>
    <col min="15240" max="15360" width="2.75" style="6"/>
    <col min="15361" max="15361" width="6.625" style="6" customWidth="1"/>
    <col min="15362" max="15362" width="32.375" style="6" customWidth="1"/>
    <col min="15363" max="15389" width="4.25" style="6" customWidth="1"/>
    <col min="15390" max="15390" width="4.625" style="6" customWidth="1"/>
    <col min="15391" max="15391" width="2.75" style="6" customWidth="1"/>
    <col min="15392" max="15393" width="5.375" style="6" customWidth="1"/>
    <col min="15394" max="15395" width="5.75" style="6" customWidth="1"/>
    <col min="15396" max="15396" width="2.75" style="6" customWidth="1"/>
    <col min="15397" max="15397" width="10.375" style="6" customWidth="1"/>
    <col min="15398" max="15493" width="8.875" style="6" customWidth="1"/>
    <col min="15494" max="15494" width="3.375" style="6" customWidth="1"/>
    <col min="15495" max="15495" width="22.125" style="6" customWidth="1"/>
    <col min="15496" max="15616" width="2.75" style="6"/>
    <col min="15617" max="15617" width="6.625" style="6" customWidth="1"/>
    <col min="15618" max="15618" width="32.375" style="6" customWidth="1"/>
    <col min="15619" max="15645" width="4.25" style="6" customWidth="1"/>
    <col min="15646" max="15646" width="4.625" style="6" customWidth="1"/>
    <col min="15647" max="15647" width="2.75" style="6" customWidth="1"/>
    <col min="15648" max="15649" width="5.375" style="6" customWidth="1"/>
    <col min="15650" max="15651" width="5.75" style="6" customWidth="1"/>
    <col min="15652" max="15652" width="2.75" style="6" customWidth="1"/>
    <col min="15653" max="15653" width="10.375" style="6" customWidth="1"/>
    <col min="15654" max="15749" width="8.875" style="6" customWidth="1"/>
    <col min="15750" max="15750" width="3.375" style="6" customWidth="1"/>
    <col min="15751" max="15751" width="22.125" style="6" customWidth="1"/>
    <col min="15752" max="15872" width="2.75" style="6"/>
    <col min="15873" max="15873" width="6.625" style="6" customWidth="1"/>
    <col min="15874" max="15874" width="32.375" style="6" customWidth="1"/>
    <col min="15875" max="15901" width="4.25" style="6" customWidth="1"/>
    <col min="15902" max="15902" width="4.625" style="6" customWidth="1"/>
    <col min="15903" max="15903" width="2.75" style="6" customWidth="1"/>
    <col min="15904" max="15905" width="5.375" style="6" customWidth="1"/>
    <col min="15906" max="15907" width="5.75" style="6" customWidth="1"/>
    <col min="15908" max="15908" width="2.75" style="6" customWidth="1"/>
    <col min="15909" max="15909" width="10.375" style="6" customWidth="1"/>
    <col min="15910" max="16005" width="8.875" style="6" customWidth="1"/>
    <col min="16006" max="16006" width="3.375" style="6" customWidth="1"/>
    <col min="16007" max="16007" width="22.125" style="6" customWidth="1"/>
    <col min="16008" max="16128" width="2.75" style="6"/>
    <col min="16129" max="16129" width="6.625" style="6" customWidth="1"/>
    <col min="16130" max="16130" width="32.375" style="6" customWidth="1"/>
    <col min="16131" max="16157" width="4.25" style="6" customWidth="1"/>
    <col min="16158" max="16158" width="4.625" style="6" customWidth="1"/>
    <col min="16159" max="16159" width="2.75" style="6" customWidth="1"/>
    <col min="16160" max="16161" width="5.375" style="6" customWidth="1"/>
    <col min="16162" max="16163" width="5.75" style="6" customWidth="1"/>
    <col min="16164" max="16164" width="2.75" style="6" customWidth="1"/>
    <col min="16165" max="16165" width="10.375" style="6" customWidth="1"/>
    <col min="16166" max="16261" width="8.875" style="6" customWidth="1"/>
    <col min="16262" max="16262" width="3.375" style="6" customWidth="1"/>
    <col min="16263" max="16263" width="22.125" style="6" customWidth="1"/>
    <col min="16264" max="16384" width="2.75" style="6"/>
  </cols>
  <sheetData>
    <row r="1" spans="1:136" ht="28.5">
      <c r="X1" s="1071">
        <v>45712</v>
      </c>
      <c r="Y1" s="1071"/>
      <c r="Z1" s="1071"/>
      <c r="AA1" s="1071"/>
      <c r="AB1" s="1071"/>
      <c r="AC1" s="1071"/>
    </row>
    <row r="2" spans="1:136" s="1" customFormat="1" ht="65.25" customHeight="1">
      <c r="A2" s="1072" t="s">
        <v>403</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6"/>
      <c r="AE2" s="6"/>
      <c r="AF2" s="6"/>
      <c r="AG2" s="7"/>
      <c r="AH2" s="338"/>
      <c r="AI2" s="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row>
    <row r="3" spans="1:136" ht="57" customHeight="1">
      <c r="A3" s="35" t="s">
        <v>205</v>
      </c>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32"/>
      <c r="AH3" s="32"/>
      <c r="AI3" s="32"/>
      <c r="AJ3" s="9"/>
      <c r="AK3" s="9"/>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row>
    <row r="4" spans="1:136" s="2" customFormat="1" ht="15" customHeight="1">
      <c r="A4" s="10"/>
      <c r="B4" s="11"/>
      <c r="AG4" s="7"/>
      <c r="AH4" s="338"/>
      <c r="AI4" s="7"/>
    </row>
    <row r="5" spans="1:136" s="3" customFormat="1" ht="34.5" customHeight="1">
      <c r="A5" s="1073" t="s">
        <v>206</v>
      </c>
      <c r="B5" s="1074"/>
      <c r="C5" s="1041">
        <f>+A6</f>
        <v>1</v>
      </c>
      <c r="D5" s="1042"/>
      <c r="E5" s="1043"/>
      <c r="F5" s="1041">
        <f>+A8</f>
        <v>2</v>
      </c>
      <c r="G5" s="1042"/>
      <c r="H5" s="1043"/>
      <c r="I5" s="1041">
        <f>+A10</f>
        <v>3</v>
      </c>
      <c r="J5" s="1042"/>
      <c r="K5" s="1043"/>
      <c r="L5" s="1041">
        <f>+A12</f>
        <v>4</v>
      </c>
      <c r="M5" s="1042"/>
      <c r="N5" s="1043"/>
      <c r="O5" s="1041">
        <f>+A14</f>
        <v>5</v>
      </c>
      <c r="P5" s="1042"/>
      <c r="Q5" s="1043"/>
      <c r="R5" s="22" t="s">
        <v>207</v>
      </c>
      <c r="S5" s="23" t="s">
        <v>208</v>
      </c>
      <c r="T5" s="23" t="s">
        <v>209</v>
      </c>
      <c r="U5" s="23" t="s">
        <v>208</v>
      </c>
      <c r="V5" s="24" t="s">
        <v>210</v>
      </c>
      <c r="W5" s="1066" t="s">
        <v>211</v>
      </c>
      <c r="X5" s="1067"/>
      <c r="Y5" s="1066" t="s">
        <v>212</v>
      </c>
      <c r="Z5" s="1070"/>
      <c r="AA5" s="1067"/>
      <c r="AB5" s="1066" t="s">
        <v>213</v>
      </c>
      <c r="AC5" s="1067"/>
      <c r="AG5" s="7"/>
      <c r="AH5" s="338"/>
      <c r="AI5" s="7"/>
    </row>
    <row r="6" spans="1:136" s="3" customFormat="1" ht="32.25" customHeight="1">
      <c r="A6" s="1062">
        <v>1</v>
      </c>
      <c r="B6" s="1064" t="str">
        <f>AI6</f>
        <v>塩二小ソニック</v>
      </c>
      <c r="C6" s="1039"/>
      <c r="D6" s="1039"/>
      <c r="E6" s="1040"/>
      <c r="F6" s="1036" t="str">
        <f>IF(F7=""," ",IF(F7&gt;H7,"○",IF(F7&lt;H7,"×","△")))</f>
        <v xml:space="preserve"> </v>
      </c>
      <c r="G6" s="1037"/>
      <c r="H6" s="1038"/>
      <c r="I6" s="1036" t="str">
        <f>IF(I7=""," ",IF(I7&gt;K7,"○",IF(I7&lt;K7,"×","△")))</f>
        <v xml:space="preserve"> </v>
      </c>
      <c r="J6" s="1037"/>
      <c r="K6" s="1038"/>
      <c r="L6" s="1036" t="str">
        <f>IF(L7=""," ",IF(L7&gt;N7,"○",IF(L7&lt;N7,"×","△")))</f>
        <v xml:space="preserve"> </v>
      </c>
      <c r="M6" s="1037"/>
      <c r="N6" s="1038"/>
      <c r="O6" s="1036" t="str">
        <f>IF(O7=""," ",IF(O7&gt;Q7,"○",IF(O7&lt;Q7,"×","△")))</f>
        <v xml:space="preserve"> </v>
      </c>
      <c r="P6" s="1037"/>
      <c r="Q6" s="1038"/>
      <c r="R6" s="1055">
        <f>IF(F7&gt;H7,1,0)+IF(I7&gt;K7,1,0)+IF(O7&gt;Q7,1,0)+IF(L7&gt;N7,1,0)</f>
        <v>0</v>
      </c>
      <c r="S6" s="1037" t="s">
        <v>208</v>
      </c>
      <c r="T6" s="1037">
        <f>IF(F7+H7&gt;0,IF(F7=H7,1,0),0)+IF(I7+K7&gt;0,IF(I7=K7,1,0),0)+IF(L7+N7&gt;0,IF(L7=N7,1,0),0)+IF(O7+Q7&gt;0,IF(O7=Q7,1,0),0)</f>
        <v>0</v>
      </c>
      <c r="U6" s="1037" t="s">
        <v>208</v>
      </c>
      <c r="V6" s="1038">
        <f>IF(F7&lt;H7,1,0)+IF(I7&lt;K7,1,0)+IF(L7&lt;N7,1,0)+IF(O7&lt;Q7,1,0)</f>
        <v>0</v>
      </c>
      <c r="W6" s="1055">
        <f>R6*2+T6*1</f>
        <v>0</v>
      </c>
      <c r="X6" s="1038"/>
      <c r="Y6" s="25" t="s">
        <v>214</v>
      </c>
      <c r="Z6" s="1037">
        <f>F7+I7+L7</f>
        <v>0</v>
      </c>
      <c r="AA6" s="1038"/>
      <c r="AB6" s="1058"/>
      <c r="AC6" s="1059"/>
      <c r="AG6" s="1035" t="s">
        <v>206</v>
      </c>
      <c r="AH6" s="334">
        <v>1</v>
      </c>
      <c r="AI6" s="36" t="s">
        <v>170</v>
      </c>
    </row>
    <row r="7" spans="1:136" s="3" customFormat="1" ht="32.25" customHeight="1">
      <c r="A7" s="1063"/>
      <c r="B7" s="1065"/>
      <c r="C7" s="1039"/>
      <c r="D7" s="1039"/>
      <c r="E7" s="1040"/>
      <c r="F7" s="12"/>
      <c r="G7" s="13" t="s">
        <v>208</v>
      </c>
      <c r="H7" s="14"/>
      <c r="I7" s="12"/>
      <c r="J7" s="13" t="s">
        <v>208</v>
      </c>
      <c r="K7" s="14"/>
      <c r="L7" s="12"/>
      <c r="M7" s="13" t="s">
        <v>208</v>
      </c>
      <c r="N7" s="14"/>
      <c r="O7" s="12"/>
      <c r="P7" s="13" t="s">
        <v>208</v>
      </c>
      <c r="Q7" s="14"/>
      <c r="R7" s="1056"/>
      <c r="S7" s="1053"/>
      <c r="T7" s="1053"/>
      <c r="U7" s="1053"/>
      <c r="V7" s="1054"/>
      <c r="W7" s="1056"/>
      <c r="X7" s="1054"/>
      <c r="Y7" s="26" t="s">
        <v>215</v>
      </c>
      <c r="Z7" s="1053">
        <f>H7+K7+N7</f>
        <v>0</v>
      </c>
      <c r="AA7" s="1054"/>
      <c r="AB7" s="1060"/>
      <c r="AC7" s="1061"/>
      <c r="AG7" s="1035"/>
      <c r="AH7" s="334">
        <v>2</v>
      </c>
      <c r="AI7" s="36" t="s">
        <v>153</v>
      </c>
    </row>
    <row r="8" spans="1:136" s="3" customFormat="1" ht="32.25" customHeight="1">
      <c r="A8" s="1062">
        <v>2</v>
      </c>
      <c r="B8" s="1064" t="str">
        <f>AI7</f>
        <v>岩沼西ファイターズ</v>
      </c>
      <c r="C8" s="1057" t="str">
        <f>IF(C9=""," ",IF(C9&gt;E9,"○",IF(C9&lt;E9,"×","△")))</f>
        <v>△</v>
      </c>
      <c r="D8" s="1037"/>
      <c r="E8" s="1038"/>
      <c r="F8" s="1039"/>
      <c r="G8" s="1039"/>
      <c r="H8" s="1040"/>
      <c r="I8" s="1036" t="str">
        <f>IF(I9=""," ",IF(I9&gt;K9,"○",IF(I9&lt;K9,"×","△")))</f>
        <v xml:space="preserve"> </v>
      </c>
      <c r="J8" s="1037"/>
      <c r="K8" s="1038"/>
      <c r="L8" s="1036" t="str">
        <f>IF(L9=""," ",IF(L9&gt;N9,"○",IF(L9&lt;N9,"×","△")))</f>
        <v xml:space="preserve"> </v>
      </c>
      <c r="M8" s="1037"/>
      <c r="N8" s="1038"/>
      <c r="O8" s="1036" t="str">
        <f>IF(O9=""," ",IF(O9&gt;Q9,"○",IF(O9&lt;Q9,"×","△")))</f>
        <v xml:space="preserve"> </v>
      </c>
      <c r="P8" s="1037"/>
      <c r="Q8" s="1038"/>
      <c r="R8" s="1055">
        <f>IF(C9&gt;E9,1,0)+IF(I9&gt;K9,1,0)+IF(O9&gt;Q9,1,0)+IF(L9&gt;N9,1,0)</f>
        <v>0</v>
      </c>
      <c r="S8" s="1037" t="s">
        <v>208</v>
      </c>
      <c r="T8" s="1037">
        <f>IF(C9+E9&gt;0,IF(C9=E9,1,0),0)+IF(I9+K9&gt;0,IF(I9=K9,1,0),0)+IF(L9+N9&gt;0,IF(L9=N9,1,0),0)+IF(O9+Q9&gt;0,IF(O9=Q9,1,0),0)</f>
        <v>0</v>
      </c>
      <c r="U8" s="1037" t="s">
        <v>208</v>
      </c>
      <c r="V8" s="1038">
        <f>IF(C9&lt;E9,1,0)+IF(I9&lt;K9,1,0)+IF(O9&lt;Q9,1,0)+IF(L9&lt;N9,1,0)</f>
        <v>0</v>
      </c>
      <c r="W8" s="1055">
        <f>R8*2+T8*1</f>
        <v>0</v>
      </c>
      <c r="X8" s="1038"/>
      <c r="Y8" s="25" t="s">
        <v>214</v>
      </c>
      <c r="Z8" s="1037">
        <f>C9+I9+L9</f>
        <v>0</v>
      </c>
      <c r="AA8" s="1038"/>
      <c r="AB8" s="1058"/>
      <c r="AC8" s="1059"/>
      <c r="AG8" s="1035"/>
      <c r="AH8" s="334">
        <v>3</v>
      </c>
      <c r="AI8" s="36" t="s">
        <v>173</v>
      </c>
    </row>
    <row r="9" spans="1:136" s="3" customFormat="1" ht="32.25" customHeight="1">
      <c r="A9" s="1063"/>
      <c r="B9" s="1065"/>
      <c r="C9" s="15">
        <f>H7</f>
        <v>0</v>
      </c>
      <c r="D9" s="15" t="s">
        <v>208</v>
      </c>
      <c r="E9" s="16">
        <f>F7</f>
        <v>0</v>
      </c>
      <c r="F9" s="1039"/>
      <c r="G9" s="1039"/>
      <c r="H9" s="1040"/>
      <c r="I9" s="12"/>
      <c r="J9" s="13" t="s">
        <v>208</v>
      </c>
      <c r="K9" s="14"/>
      <c r="L9" s="12"/>
      <c r="M9" s="13" t="s">
        <v>208</v>
      </c>
      <c r="N9" s="14"/>
      <c r="O9" s="12"/>
      <c r="P9" s="13" t="s">
        <v>208</v>
      </c>
      <c r="Q9" s="14"/>
      <c r="R9" s="1056"/>
      <c r="S9" s="1053"/>
      <c r="T9" s="1053"/>
      <c r="U9" s="1053"/>
      <c r="V9" s="1054"/>
      <c r="W9" s="1056"/>
      <c r="X9" s="1054"/>
      <c r="Y9" s="26" t="s">
        <v>215</v>
      </c>
      <c r="Z9" s="1053">
        <f>E9+K9+N9</f>
        <v>0</v>
      </c>
      <c r="AA9" s="1054"/>
      <c r="AB9" s="1060"/>
      <c r="AC9" s="1061"/>
      <c r="AG9" s="1035"/>
      <c r="AH9" s="334">
        <v>4</v>
      </c>
      <c r="AI9" s="36" t="s">
        <v>151</v>
      </c>
    </row>
    <row r="10" spans="1:136" s="3" customFormat="1" ht="32.25" customHeight="1">
      <c r="A10" s="1062">
        <v>3</v>
      </c>
      <c r="B10" s="1064" t="str">
        <f>AI8</f>
        <v>TRY-PAC</v>
      </c>
      <c r="C10" s="1057" t="str">
        <f>IF(C11=""," ",IF(C11&gt;E11,"○",IF(C11&lt;E11,"×","△")))</f>
        <v>△</v>
      </c>
      <c r="D10" s="1037"/>
      <c r="E10" s="1038"/>
      <c r="F10" s="1057" t="str">
        <f>IF(F11=""," ",IF(F11&gt;H11,"○",IF(F11&lt;H11,"×","△")))</f>
        <v>△</v>
      </c>
      <c r="G10" s="1037"/>
      <c r="H10" s="1038"/>
      <c r="I10" s="1039"/>
      <c r="J10" s="1039"/>
      <c r="K10" s="1040"/>
      <c r="L10" s="1036" t="str">
        <f>IF(L11=""," ",IF(L11&gt;N11,"○",IF(L11&lt;N11,"×","△")))</f>
        <v xml:space="preserve"> </v>
      </c>
      <c r="M10" s="1037"/>
      <c r="N10" s="1038"/>
      <c r="O10" s="1036" t="str">
        <f>IF(O11=""," ",IF(O11&gt;Q11,"○",IF(O11&lt;Q11,"×","△")))</f>
        <v xml:space="preserve"> </v>
      </c>
      <c r="P10" s="1037"/>
      <c r="Q10" s="1038"/>
      <c r="R10" s="1055">
        <f>IF(C11&gt;E11,1,0)+IF(F11&gt;H11,1,0)+IF(O11&gt;Q11,1,0)+IF(L11&gt;N11,1,0)</f>
        <v>0</v>
      </c>
      <c r="S10" s="1037" t="s">
        <v>208</v>
      </c>
      <c r="T10" s="1037">
        <f>IF(C11+E11&gt;0,IF(C11=E11,1,0),0)+IF(F11+H11&gt;0,IF(F11=H11,1,0),0)+IF(L11+N11&gt;0,IF(L11=N11,1,0),0)+IF(O11+Q11&gt;0,IF(O11=Q11,1,0),0)</f>
        <v>0</v>
      </c>
      <c r="U10" s="1037" t="s">
        <v>208</v>
      </c>
      <c r="V10" s="1038">
        <f>IF(C11&lt;E11,1,0)+IF(F11&lt;H11,1,0)+IF(O11&lt;Q11,1,0)+IF(L11&lt;N11,1,0)</f>
        <v>0</v>
      </c>
      <c r="W10" s="1055">
        <f>R10*2+T10*1</f>
        <v>0</v>
      </c>
      <c r="X10" s="1038"/>
      <c r="Y10" s="25" t="s">
        <v>214</v>
      </c>
      <c r="Z10" s="1037">
        <f>C11+F11+L11</f>
        <v>0</v>
      </c>
      <c r="AA10" s="1038"/>
      <c r="AB10" s="1058"/>
      <c r="AC10" s="1059"/>
      <c r="AG10" s="1035"/>
      <c r="AH10" s="334">
        <v>5</v>
      </c>
      <c r="AI10" s="36" t="s">
        <v>365</v>
      </c>
    </row>
    <row r="11" spans="1:136" s="3" customFormat="1" ht="32.25" customHeight="1">
      <c r="A11" s="1063"/>
      <c r="B11" s="1065"/>
      <c r="C11" s="13">
        <f>K7</f>
        <v>0</v>
      </c>
      <c r="D11" s="13" t="s">
        <v>208</v>
      </c>
      <c r="E11" s="17">
        <f>I7</f>
        <v>0</v>
      </c>
      <c r="F11" s="15">
        <f>K9</f>
        <v>0</v>
      </c>
      <c r="G11" s="15" t="s">
        <v>208</v>
      </c>
      <c r="H11" s="16">
        <f>I9</f>
        <v>0</v>
      </c>
      <c r="I11" s="1039"/>
      <c r="J11" s="1039"/>
      <c r="K11" s="1040"/>
      <c r="L11" s="12"/>
      <c r="M11" s="13" t="s">
        <v>208</v>
      </c>
      <c r="N11" s="14"/>
      <c r="O11" s="12"/>
      <c r="P11" s="13" t="s">
        <v>208</v>
      </c>
      <c r="Q11" s="14"/>
      <c r="R11" s="1056"/>
      <c r="S11" s="1053"/>
      <c r="T11" s="1053"/>
      <c r="U11" s="1053"/>
      <c r="V11" s="1054"/>
      <c r="W11" s="1056"/>
      <c r="X11" s="1054"/>
      <c r="Y11" s="26" t="s">
        <v>215</v>
      </c>
      <c r="Z11" s="1053">
        <f>E11+H11+N11</f>
        <v>0</v>
      </c>
      <c r="AA11" s="1054"/>
      <c r="AB11" s="1060"/>
      <c r="AC11" s="1061"/>
      <c r="AG11" s="1035" t="s">
        <v>216</v>
      </c>
      <c r="AH11" s="334">
        <v>6</v>
      </c>
      <c r="AI11" s="36" t="s">
        <v>152</v>
      </c>
    </row>
    <row r="12" spans="1:136" s="3" customFormat="1" ht="32.25" customHeight="1">
      <c r="A12" s="1062">
        <v>4</v>
      </c>
      <c r="B12" s="1064" t="str">
        <f>AI9</f>
        <v>松陵ヤンキーズ</v>
      </c>
      <c r="C12" s="1057" t="str">
        <f>IF(C13=""," ",IF(C13&gt;E13,"○",IF(C13&lt;E13,"×","△")))</f>
        <v>△</v>
      </c>
      <c r="D12" s="1037"/>
      <c r="E12" s="1038"/>
      <c r="F12" s="1036" t="str">
        <f>IF(F13=""," ",IF(F13&gt;H13,"○",IF(F13&lt;H13,"×","△")))</f>
        <v>△</v>
      </c>
      <c r="G12" s="1037"/>
      <c r="H12" s="1038"/>
      <c r="I12" s="1036" t="str">
        <f>IF(I13=""," ",IF(I13&gt;K13,"○",IF(I13&lt;K13,"×","△")))</f>
        <v>△</v>
      </c>
      <c r="J12" s="1037"/>
      <c r="K12" s="1038"/>
      <c r="L12" s="1039"/>
      <c r="M12" s="1039"/>
      <c r="N12" s="1040"/>
      <c r="O12" s="1036" t="str">
        <f>IF(O13=""," ",IF(O13&gt;Q13,"○",IF(O13&lt;Q13,"×","△")))</f>
        <v xml:space="preserve"> </v>
      </c>
      <c r="P12" s="1037"/>
      <c r="Q12" s="1038"/>
      <c r="R12" s="1055">
        <f>IF(C13&gt;E13,1,0)+IF(F13&gt;H13,1,0)+IF(O13&gt;Q13,1,0)+IF(I13&gt;K13,1,0)</f>
        <v>0</v>
      </c>
      <c r="S12" s="1037" t="s">
        <v>208</v>
      </c>
      <c r="T12" s="1037">
        <f>IF(C13+E13&gt;0,IF(C13=E13,1,0),0)+IF(F13+H13&gt;0,IF(F13=H13,1,0),0)+IF(I13+K13&gt;0,IF(I13=K13,1,0),0)+IF(O13+Q13&gt;0,IF(O13=Q13,1,0),0)</f>
        <v>0</v>
      </c>
      <c r="U12" s="1037" t="s">
        <v>208</v>
      </c>
      <c r="V12" s="1038">
        <f>IF(C13&lt;E13,1,0)+IF(F13&lt;H13,1,0)+IF(I13&lt;K13,1,0)+IF(O13&lt;Q13,1,0)</f>
        <v>0</v>
      </c>
      <c r="W12" s="1055">
        <f>R12*2+T12*1</f>
        <v>0</v>
      </c>
      <c r="X12" s="1038"/>
      <c r="Y12" s="25" t="s">
        <v>214</v>
      </c>
      <c r="Z12" s="1037">
        <f>C13+F13+I13</f>
        <v>0</v>
      </c>
      <c r="AA12" s="1038"/>
      <c r="AB12" s="1058"/>
      <c r="AC12" s="1059"/>
      <c r="AG12" s="1035"/>
      <c r="AH12" s="334">
        <v>7</v>
      </c>
      <c r="AI12" s="36" t="s">
        <v>361</v>
      </c>
    </row>
    <row r="13" spans="1:136" s="3" customFormat="1" ht="32.25" customHeight="1">
      <c r="A13" s="1063"/>
      <c r="B13" s="1065"/>
      <c r="C13" s="13">
        <f>N7</f>
        <v>0</v>
      </c>
      <c r="D13" s="13" t="s">
        <v>208</v>
      </c>
      <c r="E13" s="17">
        <f>L7</f>
        <v>0</v>
      </c>
      <c r="F13" s="18">
        <f>N9</f>
        <v>0</v>
      </c>
      <c r="G13" s="13" t="s">
        <v>208</v>
      </c>
      <c r="H13" s="17">
        <f>L9</f>
        <v>0</v>
      </c>
      <c r="I13" s="18">
        <f>N11</f>
        <v>0</v>
      </c>
      <c r="J13" s="13" t="s">
        <v>208</v>
      </c>
      <c r="K13" s="17">
        <f>L11</f>
        <v>0</v>
      </c>
      <c r="L13" s="1039"/>
      <c r="M13" s="1039"/>
      <c r="N13" s="1040"/>
      <c r="O13" s="12"/>
      <c r="P13" s="13" t="s">
        <v>208</v>
      </c>
      <c r="Q13" s="14"/>
      <c r="R13" s="1056"/>
      <c r="S13" s="1053"/>
      <c r="T13" s="1053"/>
      <c r="U13" s="1053"/>
      <c r="V13" s="1054"/>
      <c r="W13" s="1056"/>
      <c r="X13" s="1054"/>
      <c r="Y13" s="26" t="s">
        <v>215</v>
      </c>
      <c r="Z13" s="1053">
        <f>E13+H13+K13</f>
        <v>0</v>
      </c>
      <c r="AA13" s="1054"/>
      <c r="AB13" s="1060"/>
      <c r="AC13" s="1061"/>
      <c r="AG13" s="1035"/>
      <c r="AH13" s="334">
        <v>8</v>
      </c>
      <c r="AI13" s="36" t="s">
        <v>143</v>
      </c>
    </row>
    <row r="14" spans="1:136" s="3" customFormat="1" ht="32.25" customHeight="1">
      <c r="A14" s="1062">
        <v>5</v>
      </c>
      <c r="B14" s="1064" t="str">
        <f>AI10</f>
        <v>館ジャングルー</v>
      </c>
      <c r="C14" s="1057" t="str">
        <f>IF(C15=""," ",IF(C15&gt;E15,"○",IF(C15&lt;E15,"×","△")))</f>
        <v>△</v>
      </c>
      <c r="D14" s="1037"/>
      <c r="E14" s="1038"/>
      <c r="F14" s="1036" t="str">
        <f>IF(F15=""," ",IF(F15&gt;H15,"○",IF(F15&lt;H15,"×","△")))</f>
        <v>△</v>
      </c>
      <c r="G14" s="1037"/>
      <c r="H14" s="1038"/>
      <c r="I14" s="1036" t="str">
        <f>IF(I15=""," ",IF(I15&gt;K15,"○",IF(I15&lt;K15,"×","△")))</f>
        <v>△</v>
      </c>
      <c r="J14" s="1037"/>
      <c r="K14" s="1038"/>
      <c r="L14" s="1036" t="str">
        <f>IF(L15=""," ",IF(L15&gt;N15,"○",IF(L15&lt;N15,"×","△")))</f>
        <v>△</v>
      </c>
      <c r="M14" s="1037"/>
      <c r="N14" s="1038"/>
      <c r="O14" s="1039"/>
      <c r="P14" s="1039"/>
      <c r="Q14" s="1040"/>
      <c r="R14" s="1055">
        <f>IF(C15&gt;E15,1,0)+IF(F15&gt;H15,1,0)+IF(L15&gt;N15,1,0)+IF(I15&gt;K15,1,0)</f>
        <v>0</v>
      </c>
      <c r="S14" s="1037" t="s">
        <v>208</v>
      </c>
      <c r="T14" s="1037">
        <f>IF(C15+E15&gt;0,IF(C15=E15,1,0),0)+IF(F15+H15&gt;0,IF(F15=H15,1,0),0)+IF(I15+K15&gt;0,IF(I15=K15,1,0),0)+IF(L15+N15&gt;0,IF(L15=N15,1,0),0)</f>
        <v>0</v>
      </c>
      <c r="U14" s="1037" t="s">
        <v>208</v>
      </c>
      <c r="V14" s="1038">
        <f>IF(C15&lt;E15,1,0)+IF(F15&lt;H15,1,0)+IF(I15&lt;K15,1,0)+IF(O15&lt;Q15,1,0)</f>
        <v>0</v>
      </c>
      <c r="W14" s="1055">
        <f>R14*2+T14*1</f>
        <v>0</v>
      </c>
      <c r="X14" s="1038"/>
      <c r="Y14" s="25" t="s">
        <v>214</v>
      </c>
      <c r="Z14" s="1037">
        <f>C15+F15+I15</f>
        <v>0</v>
      </c>
      <c r="AA14" s="1038"/>
      <c r="AB14" s="1058"/>
      <c r="AC14" s="1059"/>
      <c r="AG14" s="1035"/>
      <c r="AH14" s="334">
        <v>9</v>
      </c>
      <c r="AI14" s="36" t="s">
        <v>147</v>
      </c>
    </row>
    <row r="15" spans="1:136" s="3" customFormat="1" ht="32.25" customHeight="1">
      <c r="A15" s="1063"/>
      <c r="B15" s="1065"/>
      <c r="C15" s="13">
        <f>N9</f>
        <v>0</v>
      </c>
      <c r="D15" s="13" t="s">
        <v>208</v>
      </c>
      <c r="E15" s="17">
        <f>L9</f>
        <v>0</v>
      </c>
      <c r="F15" s="18">
        <f>N11</f>
        <v>0</v>
      </c>
      <c r="G15" s="13" t="s">
        <v>208</v>
      </c>
      <c r="H15" s="17">
        <f>L11</f>
        <v>0</v>
      </c>
      <c r="I15" s="18">
        <f>Q11</f>
        <v>0</v>
      </c>
      <c r="J15" s="13" t="s">
        <v>208</v>
      </c>
      <c r="K15" s="17">
        <f>O11</f>
        <v>0</v>
      </c>
      <c r="L15" s="18">
        <f>Q13</f>
        <v>0</v>
      </c>
      <c r="M15" s="13" t="s">
        <v>208</v>
      </c>
      <c r="N15" s="17">
        <f>O13</f>
        <v>0</v>
      </c>
      <c r="O15" s="1039"/>
      <c r="P15" s="1039"/>
      <c r="Q15" s="1040"/>
      <c r="R15" s="1056"/>
      <c r="S15" s="1053"/>
      <c r="T15" s="1053"/>
      <c r="U15" s="1053"/>
      <c r="V15" s="1054"/>
      <c r="W15" s="1056"/>
      <c r="X15" s="1054"/>
      <c r="Y15" s="26" t="s">
        <v>215</v>
      </c>
      <c r="Z15" s="1053">
        <f>E15+H15+K15</f>
        <v>0</v>
      </c>
      <c r="AA15" s="1054"/>
      <c r="AB15" s="1060"/>
      <c r="AC15" s="1061"/>
      <c r="AG15" s="1035"/>
      <c r="AH15" s="334">
        <v>10</v>
      </c>
      <c r="AI15" s="36" t="s">
        <v>155</v>
      </c>
    </row>
    <row r="16" spans="1:136" s="3" customFormat="1" ht="34.5" customHeight="1">
      <c r="A16" s="339"/>
      <c r="B16" s="34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G16" s="7"/>
      <c r="AH16" s="338"/>
      <c r="AI16" s="7"/>
    </row>
    <row r="17" spans="1:35" s="3" customFormat="1" ht="34.5" customHeight="1">
      <c r="A17" s="1068" t="s">
        <v>377</v>
      </c>
      <c r="B17" s="1069"/>
      <c r="C17" s="1041">
        <f>+A18</f>
        <v>6</v>
      </c>
      <c r="D17" s="1042"/>
      <c r="E17" s="1043"/>
      <c r="F17" s="1041">
        <f>+A20</f>
        <v>7</v>
      </c>
      <c r="G17" s="1042"/>
      <c r="H17" s="1043"/>
      <c r="I17" s="1041">
        <f>+A22</f>
        <v>8</v>
      </c>
      <c r="J17" s="1042"/>
      <c r="K17" s="1043"/>
      <c r="L17" s="1041">
        <f>+A24</f>
        <v>9</v>
      </c>
      <c r="M17" s="1042"/>
      <c r="N17" s="1043"/>
      <c r="O17" s="1041">
        <f>+A26</f>
        <v>10</v>
      </c>
      <c r="P17" s="1042"/>
      <c r="Q17" s="1043"/>
      <c r="R17" s="22" t="s">
        <v>207</v>
      </c>
      <c r="S17" s="23" t="s">
        <v>208</v>
      </c>
      <c r="T17" s="23" t="s">
        <v>209</v>
      </c>
      <c r="U17" s="23" t="s">
        <v>208</v>
      </c>
      <c r="V17" s="24" t="s">
        <v>210</v>
      </c>
      <c r="W17" s="1066" t="s">
        <v>211</v>
      </c>
      <c r="X17" s="1067"/>
      <c r="Y17" s="1066" t="s">
        <v>212</v>
      </c>
      <c r="Z17" s="1070"/>
      <c r="AA17" s="1067"/>
      <c r="AB17" s="1066" t="s">
        <v>213</v>
      </c>
      <c r="AC17" s="1067"/>
      <c r="AG17" s="7"/>
      <c r="AH17" s="338"/>
      <c r="AI17" s="7"/>
    </row>
    <row r="18" spans="1:35" s="3" customFormat="1" ht="32.25" customHeight="1">
      <c r="A18" s="1062">
        <v>6</v>
      </c>
      <c r="B18" s="1064" t="str">
        <f>AI11</f>
        <v>原小ファイターズ</v>
      </c>
      <c r="C18" s="1039"/>
      <c r="D18" s="1039"/>
      <c r="E18" s="1040"/>
      <c r="F18" s="1036" t="str">
        <f>IF(F19=""," ",IF(F19&gt;H19,"○",IF(F19&lt;H19,"×","△")))</f>
        <v xml:space="preserve"> </v>
      </c>
      <c r="G18" s="1037"/>
      <c r="H18" s="1038"/>
      <c r="I18" s="1036" t="str">
        <f>IF(I19=""," ",IF(I19&gt;K19,"○",IF(I19&lt;K19,"×","△")))</f>
        <v xml:space="preserve"> </v>
      </c>
      <c r="J18" s="1037"/>
      <c r="K18" s="1038"/>
      <c r="L18" s="1036" t="str">
        <f>IF(L19=""," ",IF(L19&gt;N19,"○",IF(L19&lt;N19,"×","△")))</f>
        <v xml:space="preserve"> </v>
      </c>
      <c r="M18" s="1037"/>
      <c r="N18" s="1038"/>
      <c r="O18" s="1036" t="str">
        <f>IF(O19=""," ",IF(O19&gt;Q19,"○",IF(O19&lt;Q19,"×","△")))</f>
        <v xml:space="preserve"> </v>
      </c>
      <c r="P18" s="1037"/>
      <c r="Q18" s="1038"/>
      <c r="R18" s="1055">
        <f>IF(F19&gt;H19,1,0)+IF(I19&gt;K19,1,0)+IF(O19&gt;Q19,1,0)+IF(L19&gt;N19,1,0)</f>
        <v>0</v>
      </c>
      <c r="S18" s="1037" t="s">
        <v>208</v>
      </c>
      <c r="T18" s="1037">
        <f>IF(F19+H19&gt;0,IF(F19=H19,1,0),0)+IF(I19+K19&gt;0,IF(I19=K19,1,0),0)+IF(L19+N19&gt;0,IF(L19=N19,1,0),0)+IF(O19+Q19&gt;0,IF(O19=Q19,1,0),0)</f>
        <v>0</v>
      </c>
      <c r="U18" s="1037" t="s">
        <v>208</v>
      </c>
      <c r="V18" s="1038">
        <f>IF(F19&lt;H19,1,0)+IF(I19&lt;K19,1,0)+IF(L19&lt;N19,1,0)+IF(O19&lt;Q19,1,0)</f>
        <v>0</v>
      </c>
      <c r="W18" s="1055">
        <f>R18*2+T18*1</f>
        <v>0</v>
      </c>
      <c r="X18" s="1038"/>
      <c r="Y18" s="25" t="s">
        <v>214</v>
      </c>
      <c r="Z18" s="1037">
        <f>F19+I19+L19</f>
        <v>0</v>
      </c>
      <c r="AA18" s="1038"/>
      <c r="AB18" s="1058"/>
      <c r="AC18" s="1059"/>
      <c r="AG18" s="7"/>
      <c r="AH18" s="338"/>
      <c r="AI18" s="7"/>
    </row>
    <row r="19" spans="1:35" s="3" customFormat="1" ht="32.25" customHeight="1">
      <c r="A19" s="1063"/>
      <c r="B19" s="1065"/>
      <c r="C19" s="1039"/>
      <c r="D19" s="1039"/>
      <c r="E19" s="1040"/>
      <c r="F19" s="12"/>
      <c r="G19" s="13" t="s">
        <v>208</v>
      </c>
      <c r="H19" s="14"/>
      <c r="I19" s="12"/>
      <c r="J19" s="13" t="s">
        <v>208</v>
      </c>
      <c r="K19" s="14"/>
      <c r="L19" s="12"/>
      <c r="M19" s="13" t="s">
        <v>208</v>
      </c>
      <c r="N19" s="14"/>
      <c r="O19" s="12"/>
      <c r="P19" s="13" t="s">
        <v>208</v>
      </c>
      <c r="Q19" s="14"/>
      <c r="R19" s="1056"/>
      <c r="S19" s="1053"/>
      <c r="T19" s="1053"/>
      <c r="U19" s="1053"/>
      <c r="V19" s="1054"/>
      <c r="W19" s="1056"/>
      <c r="X19" s="1054"/>
      <c r="Y19" s="26" t="s">
        <v>215</v>
      </c>
      <c r="Z19" s="1053">
        <f>H19+K19+N19</f>
        <v>0</v>
      </c>
      <c r="AA19" s="1054"/>
      <c r="AB19" s="1060"/>
      <c r="AC19" s="1061"/>
      <c r="AG19" s="7"/>
      <c r="AH19" s="338"/>
      <c r="AI19" s="7"/>
    </row>
    <row r="20" spans="1:35" s="3" customFormat="1" ht="32.25" customHeight="1">
      <c r="A20" s="1062">
        <v>7</v>
      </c>
      <c r="B20" s="1079" t="str">
        <f>AI12</f>
        <v>ひがまつ　ブルーインパルス</v>
      </c>
      <c r="C20" s="1057" t="str">
        <f>IF(C21=""," ",IF(C21&gt;E21,"○",IF(C21&lt;E21,"×","△")))</f>
        <v>△</v>
      </c>
      <c r="D20" s="1037"/>
      <c r="E20" s="1038"/>
      <c r="F20" s="1039"/>
      <c r="G20" s="1039"/>
      <c r="H20" s="1040"/>
      <c r="I20" s="1036" t="str">
        <f>IF(I21=""," ",IF(I21&gt;K21,"○",IF(I21&lt;K21,"×","△")))</f>
        <v xml:space="preserve"> </v>
      </c>
      <c r="J20" s="1037"/>
      <c r="K20" s="1038"/>
      <c r="L20" s="1036" t="str">
        <f>IF(L21=""," ",IF(L21&gt;N21,"○",IF(L21&lt;N21,"×","△")))</f>
        <v xml:space="preserve"> </v>
      </c>
      <c r="M20" s="1037"/>
      <c r="N20" s="1038"/>
      <c r="O20" s="1036" t="str">
        <f>IF(O21=""," ",IF(O21&gt;Q21,"○",IF(O21&lt;Q21,"×","△")))</f>
        <v xml:space="preserve"> </v>
      </c>
      <c r="P20" s="1037"/>
      <c r="Q20" s="1038"/>
      <c r="R20" s="1055">
        <f>IF(C21&gt;E21,1,0)+IF(I21&gt;K21,1,0)+IF(O21&gt;Q21,1,0)+IF(L21&gt;N21,1,0)</f>
        <v>0</v>
      </c>
      <c r="S20" s="1037" t="s">
        <v>208</v>
      </c>
      <c r="T20" s="1037">
        <f>IF(C21+E21&gt;0,IF(C21=E21,1,0),0)+IF(I21+K21&gt;0,IF(I21=K21,1,0),0)+IF(L21+N21&gt;0,IF(L21=N21,1,0),0)+IF(O21+Q21&gt;0,IF(O21=Q21,1,0),0)</f>
        <v>0</v>
      </c>
      <c r="U20" s="1037" t="s">
        <v>208</v>
      </c>
      <c r="V20" s="1038">
        <f>IF(C21&lt;E21,1,0)+IF(I21&lt;K21,1,0)+IF(O21&lt;Q21,1,0)+IF(L21&lt;N21,1,0)</f>
        <v>0</v>
      </c>
      <c r="W20" s="1055">
        <f>R20*2+T20*1</f>
        <v>0</v>
      </c>
      <c r="X20" s="1038"/>
      <c r="Y20" s="25" t="s">
        <v>214</v>
      </c>
      <c r="Z20" s="1037">
        <f>C21+I21+L21</f>
        <v>0</v>
      </c>
      <c r="AA20" s="1038"/>
      <c r="AB20" s="1058"/>
      <c r="AC20" s="1059"/>
      <c r="AG20" s="7"/>
      <c r="AH20" s="338"/>
      <c r="AI20" s="7"/>
    </row>
    <row r="21" spans="1:35" s="3" customFormat="1" ht="32.25" customHeight="1">
      <c r="A21" s="1063"/>
      <c r="B21" s="1080"/>
      <c r="C21" s="15">
        <f>H19</f>
        <v>0</v>
      </c>
      <c r="D21" s="15" t="s">
        <v>208</v>
      </c>
      <c r="E21" s="16">
        <f>F19</f>
        <v>0</v>
      </c>
      <c r="F21" s="1039"/>
      <c r="G21" s="1039"/>
      <c r="H21" s="1040"/>
      <c r="I21" s="12"/>
      <c r="J21" s="13" t="s">
        <v>208</v>
      </c>
      <c r="K21" s="14"/>
      <c r="L21" s="12"/>
      <c r="M21" s="13" t="s">
        <v>208</v>
      </c>
      <c r="N21" s="14"/>
      <c r="O21" s="12"/>
      <c r="P21" s="13" t="s">
        <v>208</v>
      </c>
      <c r="Q21" s="14"/>
      <c r="R21" s="1056"/>
      <c r="S21" s="1053"/>
      <c r="T21" s="1053"/>
      <c r="U21" s="1053"/>
      <c r="V21" s="1054"/>
      <c r="W21" s="1056"/>
      <c r="X21" s="1054"/>
      <c r="Y21" s="26" t="s">
        <v>215</v>
      </c>
      <c r="Z21" s="1053">
        <f>E21+K21+N21</f>
        <v>0</v>
      </c>
      <c r="AA21" s="1054"/>
      <c r="AB21" s="1060"/>
      <c r="AC21" s="1061"/>
      <c r="AG21" s="7"/>
      <c r="AH21" s="338"/>
      <c r="AI21" s="7"/>
    </row>
    <row r="22" spans="1:35" s="3" customFormat="1" ht="32.25" customHeight="1">
      <c r="A22" s="1062">
        <v>8</v>
      </c>
      <c r="B22" s="1064" t="str">
        <f>AI13</f>
        <v>Pchans</v>
      </c>
      <c r="C22" s="1057" t="str">
        <f>IF(C23=""," ",IF(C23&gt;E23,"○",IF(C23&lt;E23,"×","△")))</f>
        <v>△</v>
      </c>
      <c r="D22" s="1037"/>
      <c r="E22" s="1038"/>
      <c r="F22" s="1057" t="str">
        <f>IF(F23=""," ",IF(F23&gt;H23,"○",IF(F23&lt;H23,"×","△")))</f>
        <v>△</v>
      </c>
      <c r="G22" s="1037"/>
      <c r="H22" s="1038"/>
      <c r="I22" s="1039"/>
      <c r="J22" s="1039"/>
      <c r="K22" s="1040"/>
      <c r="L22" s="1036" t="str">
        <f>IF(L23=""," ",IF(L23&gt;N23,"○",IF(L23&lt;N23,"×","△")))</f>
        <v xml:space="preserve"> </v>
      </c>
      <c r="M22" s="1037"/>
      <c r="N22" s="1038"/>
      <c r="O22" s="1036" t="str">
        <f>IF(O23=""," ",IF(O23&gt;Q23,"○",IF(O23&lt;Q23,"×","△")))</f>
        <v xml:space="preserve"> </v>
      </c>
      <c r="P22" s="1037"/>
      <c r="Q22" s="1038"/>
      <c r="R22" s="1055">
        <f>IF(C23&gt;E23,1,0)+IF(F23&gt;H23,1,0)+IF(O23&gt;Q23,1,0)+IF(L23&gt;N23,1,0)</f>
        <v>0</v>
      </c>
      <c r="S22" s="1037" t="s">
        <v>208</v>
      </c>
      <c r="T22" s="1037">
        <f>IF(C23+E23&gt;0,IF(C23=E23,1,0),0)+IF(F23+H23&gt;0,IF(F23=H23,1,0),0)+IF(L23+N23&gt;0,IF(L23=N23,1,0),0)+IF(O23+Q23&gt;0,IF(O23=Q23,1,0),0)</f>
        <v>0</v>
      </c>
      <c r="U22" s="1037" t="s">
        <v>208</v>
      </c>
      <c r="V22" s="1038">
        <f>IF(C23&lt;E23,1,0)+IF(F23&lt;H23,1,0)+IF(O23&lt;Q23,1,0)+IF(L23&lt;N23,1,0)</f>
        <v>0</v>
      </c>
      <c r="W22" s="1055">
        <f>R22*2+T22*1</f>
        <v>0</v>
      </c>
      <c r="X22" s="1038"/>
      <c r="Y22" s="25" t="s">
        <v>214</v>
      </c>
      <c r="Z22" s="1037">
        <f>C23+F23+L23</f>
        <v>0</v>
      </c>
      <c r="AA22" s="1038"/>
      <c r="AB22" s="1058"/>
      <c r="AC22" s="1059"/>
      <c r="AG22" s="7"/>
      <c r="AH22" s="338"/>
      <c r="AI22" s="7"/>
    </row>
    <row r="23" spans="1:35" s="3" customFormat="1" ht="32.25" customHeight="1">
      <c r="A23" s="1063"/>
      <c r="B23" s="1065"/>
      <c r="C23" s="13">
        <f>K19</f>
        <v>0</v>
      </c>
      <c r="D23" s="13" t="s">
        <v>208</v>
      </c>
      <c r="E23" s="17">
        <f>I19</f>
        <v>0</v>
      </c>
      <c r="F23" s="15">
        <f>K21</f>
        <v>0</v>
      </c>
      <c r="G23" s="15" t="s">
        <v>208</v>
      </c>
      <c r="H23" s="16">
        <f>I21</f>
        <v>0</v>
      </c>
      <c r="I23" s="1039"/>
      <c r="J23" s="1039"/>
      <c r="K23" s="1040"/>
      <c r="L23" s="12"/>
      <c r="M23" s="13" t="s">
        <v>208</v>
      </c>
      <c r="N23" s="14"/>
      <c r="O23" s="12"/>
      <c r="P23" s="13" t="s">
        <v>208</v>
      </c>
      <c r="Q23" s="14"/>
      <c r="R23" s="1056"/>
      <c r="S23" s="1053"/>
      <c r="T23" s="1053"/>
      <c r="U23" s="1053"/>
      <c r="V23" s="1054"/>
      <c r="W23" s="1056"/>
      <c r="X23" s="1054"/>
      <c r="Y23" s="26" t="s">
        <v>215</v>
      </c>
      <c r="Z23" s="1053">
        <f>E23+H23+N23</f>
        <v>0</v>
      </c>
      <c r="AA23" s="1054"/>
      <c r="AB23" s="1060"/>
      <c r="AC23" s="1061"/>
      <c r="AG23" s="7"/>
      <c r="AH23" s="338"/>
      <c r="AI23" s="7"/>
    </row>
    <row r="24" spans="1:35" ht="32.25" customHeight="1">
      <c r="A24" s="1062">
        <v>9</v>
      </c>
      <c r="B24" s="1064" t="str">
        <f>AI14</f>
        <v>荒町フェニックス</v>
      </c>
      <c r="C24" s="1057" t="str">
        <f>IF(C25=""," ",IF(C25&gt;E25,"○",IF(C25&lt;E25,"×","△")))</f>
        <v>△</v>
      </c>
      <c r="D24" s="1037"/>
      <c r="E24" s="1038"/>
      <c r="F24" s="1036" t="str">
        <f>IF(F25=""," ",IF(F25&gt;H25,"○",IF(F25&lt;H25,"×","△")))</f>
        <v>△</v>
      </c>
      <c r="G24" s="1037"/>
      <c r="H24" s="1038"/>
      <c r="I24" s="1036" t="str">
        <f>IF(I25=""," ",IF(I25&gt;K25,"○",IF(I25&lt;K25,"×","△")))</f>
        <v>△</v>
      </c>
      <c r="J24" s="1037"/>
      <c r="K24" s="1038"/>
      <c r="L24" s="1039"/>
      <c r="M24" s="1039"/>
      <c r="N24" s="1040"/>
      <c r="O24" s="1036" t="str">
        <f>IF(O25=""," ",IF(O25&gt;Q25,"○",IF(O25&lt;Q25,"×","△")))</f>
        <v xml:space="preserve"> </v>
      </c>
      <c r="P24" s="1037"/>
      <c r="Q24" s="1038"/>
      <c r="R24" s="1055">
        <f>IF(C25&gt;E25,1,0)+IF(F25&gt;H25,1,0)+IF(O25&gt;Q25,1,0)+IF(I25&gt;K25,1,0)</f>
        <v>0</v>
      </c>
      <c r="S24" s="1037" t="s">
        <v>208</v>
      </c>
      <c r="T24" s="1037">
        <f>IF(C25+E25&gt;0,IF(C25=E25,1,0),0)+IF(F25+H25&gt;0,IF(F25=H25,1,0),0)+IF(I25+K25&gt;0,IF(I25=K25,1,0),0)+IF(O25+Q25&gt;0,IF(O25=Q25,1,0),0)</f>
        <v>0</v>
      </c>
      <c r="U24" s="1037" t="s">
        <v>208</v>
      </c>
      <c r="V24" s="1038">
        <f>IF(C25&lt;E25,1,0)+IF(F25&lt;H25,1,0)+IF(I25&lt;K25,1,0)+IF(O25&lt;Q25,1,0)</f>
        <v>0</v>
      </c>
      <c r="W24" s="1055">
        <f>R24*2+T24*1</f>
        <v>0</v>
      </c>
      <c r="X24" s="1038"/>
      <c r="Y24" s="25" t="s">
        <v>214</v>
      </c>
      <c r="Z24" s="1037">
        <f>C25+F25+I25</f>
        <v>0</v>
      </c>
      <c r="AA24" s="1038"/>
      <c r="AB24" s="1058"/>
      <c r="AC24" s="1059"/>
    </row>
    <row r="25" spans="1:35" ht="32.25" customHeight="1">
      <c r="A25" s="1063"/>
      <c r="B25" s="1065"/>
      <c r="C25" s="13">
        <f>N19</f>
        <v>0</v>
      </c>
      <c r="D25" s="13" t="s">
        <v>208</v>
      </c>
      <c r="E25" s="17">
        <f>L19</f>
        <v>0</v>
      </c>
      <c r="F25" s="18">
        <f>N21</f>
        <v>0</v>
      </c>
      <c r="G25" s="13" t="s">
        <v>208</v>
      </c>
      <c r="H25" s="17">
        <f>L21</f>
        <v>0</v>
      </c>
      <c r="I25" s="18">
        <f>N23</f>
        <v>0</v>
      </c>
      <c r="J25" s="13" t="s">
        <v>208</v>
      </c>
      <c r="K25" s="17">
        <f>L23</f>
        <v>0</v>
      </c>
      <c r="L25" s="1039"/>
      <c r="M25" s="1039"/>
      <c r="N25" s="1040"/>
      <c r="O25" s="12"/>
      <c r="P25" s="13" t="s">
        <v>208</v>
      </c>
      <c r="Q25" s="14"/>
      <c r="R25" s="1056"/>
      <c r="S25" s="1053"/>
      <c r="T25" s="1053"/>
      <c r="U25" s="1053"/>
      <c r="V25" s="1054"/>
      <c r="W25" s="1056"/>
      <c r="X25" s="1054"/>
      <c r="Y25" s="26" t="s">
        <v>215</v>
      </c>
      <c r="Z25" s="1053">
        <f>E25+H25+K25</f>
        <v>0</v>
      </c>
      <c r="AA25" s="1054"/>
      <c r="AB25" s="1060"/>
      <c r="AC25" s="1061"/>
    </row>
    <row r="26" spans="1:35" ht="32.25" customHeight="1">
      <c r="A26" s="1062">
        <v>10</v>
      </c>
      <c r="B26" s="1064" t="str">
        <f>AI15</f>
        <v>ブルーソウルズ</v>
      </c>
      <c r="C26" s="1057" t="str">
        <f>IF(C27=""," ",IF(C27&gt;E27,"○",IF(C27&lt;E27,"×","△")))</f>
        <v>△</v>
      </c>
      <c r="D26" s="1037"/>
      <c r="E26" s="1038"/>
      <c r="F26" s="1036" t="str">
        <f>IF(F27=""," ",IF(F27&gt;H27,"○",IF(F27&lt;H27,"×","△")))</f>
        <v>△</v>
      </c>
      <c r="G26" s="1037"/>
      <c r="H26" s="1038"/>
      <c r="I26" s="1036" t="str">
        <f>IF(I27=""," ",IF(I27&gt;K27,"○",IF(I27&lt;K27,"×","△")))</f>
        <v>△</v>
      </c>
      <c r="J26" s="1037"/>
      <c r="K26" s="1038"/>
      <c r="L26" s="1036" t="str">
        <f>IF(L27=""," ",IF(L27&gt;N27,"○",IF(L27&lt;N27,"×","△")))</f>
        <v>△</v>
      </c>
      <c r="M26" s="1037"/>
      <c r="N26" s="1038"/>
      <c r="O26" s="1039"/>
      <c r="P26" s="1039"/>
      <c r="Q26" s="1040"/>
      <c r="R26" s="1055">
        <f>IF(C27&gt;E27,1,0)+IF(F27&gt;H27,1,0)+IF(L27&gt;N27,1,0)+IF(I27&gt;K27,1,0)</f>
        <v>0</v>
      </c>
      <c r="S26" s="1037" t="s">
        <v>208</v>
      </c>
      <c r="T26" s="1037">
        <f>IF(C27+E27&gt;0,IF(C27=E27,1,0),0)+IF(F27+H27&gt;0,IF(F27=H27,1,0),0)+IF(I27+K27&gt;0,IF(I27=K27,1,0),0)+IF(L27+N27&gt;0,IF(L27=N27,1,0),0)</f>
        <v>0</v>
      </c>
      <c r="U26" s="1037" t="s">
        <v>208</v>
      </c>
      <c r="V26" s="1038">
        <f>IF(C27&lt;E27,1,0)+IF(F27&lt;H27,1,0)+IF(I27&lt;K27,1,0)+IF(O27&lt;Q27,1,0)</f>
        <v>0</v>
      </c>
      <c r="W26" s="1055">
        <f>R26*2+T26*1</f>
        <v>0</v>
      </c>
      <c r="X26" s="1038"/>
      <c r="Y26" s="25" t="s">
        <v>214</v>
      </c>
      <c r="Z26" s="1037">
        <f>C27+F27+I27</f>
        <v>0</v>
      </c>
      <c r="AA26" s="1038"/>
      <c r="AB26" s="1058"/>
      <c r="AC26" s="1059"/>
    </row>
    <row r="27" spans="1:35" ht="32.25" customHeight="1">
      <c r="A27" s="1063"/>
      <c r="B27" s="1065"/>
      <c r="C27" s="13">
        <f>N21</f>
        <v>0</v>
      </c>
      <c r="D27" s="13" t="s">
        <v>208</v>
      </c>
      <c r="E27" s="17">
        <f>L21</f>
        <v>0</v>
      </c>
      <c r="F27" s="18">
        <f>N23</f>
        <v>0</v>
      </c>
      <c r="G27" s="13" t="s">
        <v>208</v>
      </c>
      <c r="H27" s="17">
        <f>L23</f>
        <v>0</v>
      </c>
      <c r="I27" s="18">
        <f>Q23</f>
        <v>0</v>
      </c>
      <c r="J27" s="13" t="s">
        <v>208</v>
      </c>
      <c r="K27" s="17">
        <f>O23</f>
        <v>0</v>
      </c>
      <c r="L27" s="18">
        <f>Q25</f>
        <v>0</v>
      </c>
      <c r="M27" s="13" t="s">
        <v>208</v>
      </c>
      <c r="N27" s="17">
        <f>O25</f>
        <v>0</v>
      </c>
      <c r="O27" s="1039"/>
      <c r="P27" s="1039"/>
      <c r="Q27" s="1040"/>
      <c r="R27" s="1056"/>
      <c r="S27" s="1053"/>
      <c r="T27" s="1053"/>
      <c r="U27" s="1053"/>
      <c r="V27" s="1054"/>
      <c r="W27" s="1056"/>
      <c r="X27" s="1054"/>
      <c r="Y27" s="26" t="s">
        <v>215</v>
      </c>
      <c r="Z27" s="1053">
        <f>E27+H27+K27</f>
        <v>0</v>
      </c>
      <c r="AA27" s="1054"/>
      <c r="AB27" s="1060"/>
      <c r="AC27" s="1061"/>
    </row>
    <row r="28" spans="1:35" ht="15" customHeight="1"/>
    <row r="29" spans="1:35" ht="15" customHeight="1"/>
    <row r="32" spans="1:35" ht="35.25">
      <c r="A32" s="35" t="s">
        <v>221</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G32" s="34"/>
    </row>
    <row r="33" spans="1:35" ht="22.9" customHeight="1">
      <c r="A33" s="10"/>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G33" s="1032" t="s">
        <v>362</v>
      </c>
      <c r="AH33" s="401">
        <v>11</v>
      </c>
      <c r="AI33" s="402" t="s">
        <v>371</v>
      </c>
    </row>
    <row r="34" spans="1:35" ht="27.75" customHeight="1">
      <c r="A34" s="1073" t="s">
        <v>362</v>
      </c>
      <c r="B34" s="1074"/>
      <c r="C34" s="1041">
        <f>+A35</f>
        <v>11</v>
      </c>
      <c r="D34" s="1042"/>
      <c r="E34" s="1043"/>
      <c r="F34" s="1041">
        <f>+A37</f>
        <v>12</v>
      </c>
      <c r="G34" s="1042"/>
      <c r="H34" s="1043"/>
      <c r="I34" s="1041">
        <f>+A39</f>
        <v>13</v>
      </c>
      <c r="J34" s="1042"/>
      <c r="K34" s="1043"/>
      <c r="L34" s="1041">
        <f>+A41</f>
        <v>14</v>
      </c>
      <c r="M34" s="1042"/>
      <c r="N34" s="1043"/>
      <c r="O34" s="1338"/>
      <c r="P34" s="1339"/>
      <c r="Q34" s="1340"/>
      <c r="R34" s="27" t="s">
        <v>207</v>
      </c>
      <c r="S34" s="28" t="s">
        <v>208</v>
      </c>
      <c r="T34" s="28" t="s">
        <v>209</v>
      </c>
      <c r="U34" s="28" t="s">
        <v>208</v>
      </c>
      <c r="V34" s="29" t="s">
        <v>210</v>
      </c>
      <c r="W34" s="1335" t="s">
        <v>211</v>
      </c>
      <c r="X34" s="1337"/>
      <c r="Y34" s="1335" t="s">
        <v>212</v>
      </c>
      <c r="Z34" s="1336"/>
      <c r="AA34" s="1337"/>
      <c r="AB34" s="1335" t="s">
        <v>213</v>
      </c>
      <c r="AC34" s="1337"/>
      <c r="AG34" s="1033"/>
      <c r="AH34" s="401">
        <v>12</v>
      </c>
      <c r="AI34" s="403" t="s">
        <v>196</v>
      </c>
    </row>
    <row r="35" spans="1:35" ht="27.75" customHeight="1">
      <c r="A35" s="1075">
        <v>11</v>
      </c>
      <c r="B35" s="1077" t="str">
        <f>AI33</f>
        <v>塩二小ビーンズ</v>
      </c>
      <c r="C35" s="1039"/>
      <c r="D35" s="1039"/>
      <c r="E35" s="1040"/>
      <c r="F35" s="1036" t="str">
        <f>IF(F36=""," ",IF(F36&gt;H36,"○",IF(F36&lt;H36,"×","△")))</f>
        <v xml:space="preserve"> </v>
      </c>
      <c r="G35" s="1037"/>
      <c r="H35" s="1038"/>
      <c r="I35" s="1036" t="str">
        <f>IF(I36=""," ",IF(I36&gt;K36,"○",IF(I36&lt;K36,"×","△")))</f>
        <v xml:space="preserve"> </v>
      </c>
      <c r="J35" s="1037"/>
      <c r="K35" s="1038"/>
      <c r="L35" s="1036" t="str">
        <f>IF(L36=""," ",IF(L36&gt;N36,"○",IF(L36&lt;N36,"×","△")))</f>
        <v xml:space="preserve"> </v>
      </c>
      <c r="M35" s="1037"/>
      <c r="N35" s="1038"/>
      <c r="O35" s="1341"/>
      <c r="P35" s="1342"/>
      <c r="Q35" s="1343"/>
      <c r="R35" s="1055">
        <f>IF(F36&gt;H36,1,0)+IF(I36&gt;K36,1,0)+IF(L36&gt;N36,1,0)</f>
        <v>0</v>
      </c>
      <c r="S35" s="1037" t="s">
        <v>208</v>
      </c>
      <c r="T35" s="1037">
        <f>IF(F36+H36&gt;0,IF(F36=H36,1,0),0)+IF(I36+K36&gt;0,IF(I36=K36,1,0),0)+IF(L36+N36&gt;0,IF(L36=N36,1,0),0)</f>
        <v>0</v>
      </c>
      <c r="U35" s="1037" t="s">
        <v>208</v>
      </c>
      <c r="V35" s="1038">
        <f>IF(F36&lt;H36,1,0)+IF(I36&lt;K36,1,0)+IF(L36&lt;N36,1,0)</f>
        <v>0</v>
      </c>
      <c r="W35" s="1055">
        <f>R35*2+T35*1</f>
        <v>0</v>
      </c>
      <c r="X35" s="1038"/>
      <c r="Y35" s="25" t="s">
        <v>214</v>
      </c>
      <c r="Z35" s="1037">
        <f>F36+I36+L36</f>
        <v>0</v>
      </c>
      <c r="AA35" s="1038"/>
      <c r="AB35" s="1058"/>
      <c r="AC35" s="1059"/>
      <c r="AG35" s="1033"/>
      <c r="AH35" s="401">
        <v>13</v>
      </c>
      <c r="AI35" s="402" t="s">
        <v>366</v>
      </c>
    </row>
    <row r="36" spans="1:35" ht="27.75" customHeight="1">
      <c r="A36" s="1076"/>
      <c r="B36" s="1078"/>
      <c r="C36" s="1039"/>
      <c r="D36" s="1039"/>
      <c r="E36" s="1040"/>
      <c r="F36" s="12"/>
      <c r="G36" s="13" t="s">
        <v>208</v>
      </c>
      <c r="H36" s="14"/>
      <c r="I36" s="12"/>
      <c r="J36" s="13" t="s">
        <v>208</v>
      </c>
      <c r="K36" s="14"/>
      <c r="L36" s="12"/>
      <c r="M36" s="13" t="s">
        <v>208</v>
      </c>
      <c r="N36" s="14"/>
      <c r="O36" s="1341"/>
      <c r="P36" s="1342"/>
      <c r="Q36" s="1343"/>
      <c r="R36" s="1056"/>
      <c r="S36" s="1053"/>
      <c r="T36" s="1053"/>
      <c r="U36" s="1053"/>
      <c r="V36" s="1054"/>
      <c r="W36" s="1056"/>
      <c r="X36" s="1054"/>
      <c r="Y36" s="26" t="s">
        <v>215</v>
      </c>
      <c r="Z36" s="1053">
        <f>H36+K36+N36</f>
        <v>0</v>
      </c>
      <c r="AA36" s="1054"/>
      <c r="AB36" s="1060"/>
      <c r="AC36" s="1061"/>
      <c r="AG36" s="1034"/>
      <c r="AH36" s="401">
        <v>14</v>
      </c>
      <c r="AI36" s="402" t="s">
        <v>373</v>
      </c>
    </row>
    <row r="37" spans="1:35" ht="27.75" customHeight="1">
      <c r="A37" s="1075">
        <v>12</v>
      </c>
      <c r="B37" s="1077" t="str">
        <f>AI34</f>
        <v>ブルーソウルズX</v>
      </c>
      <c r="C37" s="1057" t="str">
        <f>IF(C38=""," ",IF(C38&gt;E38,"○",IF(C38&lt;E38,"×","△")))</f>
        <v>△</v>
      </c>
      <c r="D37" s="1037"/>
      <c r="E37" s="1038"/>
      <c r="F37" s="1039"/>
      <c r="G37" s="1039"/>
      <c r="H37" s="1040"/>
      <c r="I37" s="1036" t="str">
        <f>IF(I38=""," ",IF(I38&gt;K38,"○",IF(I38&lt;K38,"×","△")))</f>
        <v xml:space="preserve"> </v>
      </c>
      <c r="J37" s="1037"/>
      <c r="K37" s="1038"/>
      <c r="L37" s="1036" t="str">
        <f>IF(L38=""," ",IF(L38&gt;N38,"○",IF(L38&lt;N38,"×","△")))</f>
        <v xml:space="preserve"> </v>
      </c>
      <c r="M37" s="1037"/>
      <c r="N37" s="1038"/>
      <c r="O37" s="1341"/>
      <c r="P37" s="1342"/>
      <c r="Q37" s="1343"/>
      <c r="R37" s="1055">
        <f>IF(C38&gt;E38,1,0)+IF(I38&gt;K38,1,0)+IF(L38&gt;N38,1,0)</f>
        <v>0</v>
      </c>
      <c r="S37" s="1037" t="s">
        <v>208</v>
      </c>
      <c r="T37" s="1037">
        <f>IF(C38+E38&gt;0,IF(C38=E38,1,0),0)+IF(I38+K38&gt;0,IF(I38=K38,1,0),0)+IF(L38+N38&gt;0,IF(L38=N38,1,0),0)</f>
        <v>0</v>
      </c>
      <c r="U37" s="1037" t="s">
        <v>208</v>
      </c>
      <c r="V37" s="1038">
        <f>IF(C38&lt;E38,1,0)+IF(I38&lt;K38,1,0)+IF(L38&lt;N38,1,0)</f>
        <v>0</v>
      </c>
      <c r="W37" s="1055">
        <f>R37*2+T37*1</f>
        <v>0</v>
      </c>
      <c r="X37" s="1038"/>
      <c r="Y37" s="25" t="s">
        <v>214</v>
      </c>
      <c r="Z37" s="1037">
        <f>C38+I38+L38</f>
        <v>0</v>
      </c>
      <c r="AA37" s="1038"/>
      <c r="AB37" s="1058"/>
      <c r="AC37" s="1059"/>
      <c r="AG37" s="1032" t="s">
        <v>363</v>
      </c>
      <c r="AH37" s="401">
        <v>15</v>
      </c>
      <c r="AI37" s="402" t="s">
        <v>369</v>
      </c>
    </row>
    <row r="38" spans="1:35" ht="27.75" customHeight="1">
      <c r="A38" s="1076"/>
      <c r="B38" s="1078"/>
      <c r="C38" s="15">
        <f>H36</f>
        <v>0</v>
      </c>
      <c r="D38" s="15" t="s">
        <v>208</v>
      </c>
      <c r="E38" s="16">
        <f>F36</f>
        <v>0</v>
      </c>
      <c r="F38" s="1039"/>
      <c r="G38" s="1039"/>
      <c r="H38" s="1040"/>
      <c r="I38" s="12"/>
      <c r="J38" s="13" t="s">
        <v>208</v>
      </c>
      <c r="K38" s="14"/>
      <c r="L38" s="12"/>
      <c r="M38" s="13" t="s">
        <v>208</v>
      </c>
      <c r="N38" s="14"/>
      <c r="O38" s="1341"/>
      <c r="P38" s="1342"/>
      <c r="Q38" s="1343"/>
      <c r="R38" s="1056"/>
      <c r="S38" s="1053"/>
      <c r="T38" s="1053"/>
      <c r="U38" s="1053"/>
      <c r="V38" s="1054"/>
      <c r="W38" s="1056"/>
      <c r="X38" s="1054"/>
      <c r="Y38" s="26" t="s">
        <v>215</v>
      </c>
      <c r="Z38" s="1053">
        <f>E38+K38+N38</f>
        <v>0</v>
      </c>
      <c r="AA38" s="1054"/>
      <c r="AB38" s="1060"/>
      <c r="AC38" s="1061"/>
      <c r="AG38" s="1033"/>
      <c r="AH38" s="401">
        <v>16</v>
      </c>
      <c r="AI38" s="402" t="s">
        <v>204</v>
      </c>
    </row>
    <row r="39" spans="1:35" ht="27.75" customHeight="1">
      <c r="A39" s="1075">
        <v>13</v>
      </c>
      <c r="B39" s="1077" t="str">
        <f>AI35</f>
        <v>館スカイファイターズ</v>
      </c>
      <c r="C39" s="1057" t="str">
        <f>IF(C40=""," ",IF(C40&gt;E40,"○",IF(C40&lt;E40,"×","△")))</f>
        <v>△</v>
      </c>
      <c r="D39" s="1037"/>
      <c r="E39" s="1038"/>
      <c r="F39" s="1057" t="str">
        <f>IF(F40=""," ",IF(F40&gt;H40,"○",IF(F40&lt;H40,"×","△")))</f>
        <v>△</v>
      </c>
      <c r="G39" s="1037"/>
      <c r="H39" s="1038"/>
      <c r="I39" s="1039"/>
      <c r="J39" s="1039"/>
      <c r="K39" s="1040"/>
      <c r="L39" s="1036" t="str">
        <f>IF(L40=""," ",IF(L40&gt;N40,"○",IF(L40&lt;N40,"×","△")))</f>
        <v xml:space="preserve"> </v>
      </c>
      <c r="M39" s="1037"/>
      <c r="N39" s="1038"/>
      <c r="O39" s="1341"/>
      <c r="P39" s="1342"/>
      <c r="Q39" s="1343"/>
      <c r="R39" s="1055">
        <f>IF(C40&gt;E40,1,0)+IF(F40&gt;H40,1,0)+IF(L40&gt;N40,1,0)</f>
        <v>0</v>
      </c>
      <c r="S39" s="1037" t="s">
        <v>208</v>
      </c>
      <c r="T39" s="1037">
        <f>IF(C40+E40&gt;0,IF(C40=E40,1,0),0)+IF(F40+H40&gt;0,IF(F40=H40,1,0),0)+IF(L40+N40&gt;0,IF(L40=N40,1,0),0)</f>
        <v>0</v>
      </c>
      <c r="U39" s="1037" t="s">
        <v>208</v>
      </c>
      <c r="V39" s="1038">
        <f>IF(C40&lt;E40,1,0)+IF(F40&lt;H40,1,0)+IF(L40&lt;N40,1,0)</f>
        <v>0</v>
      </c>
      <c r="W39" s="1055">
        <f>R39*2+T39*1</f>
        <v>0</v>
      </c>
      <c r="X39" s="1038"/>
      <c r="Y39" s="25" t="s">
        <v>214</v>
      </c>
      <c r="Z39" s="1037">
        <f>C40+F40+L40</f>
        <v>0</v>
      </c>
      <c r="AA39" s="1038"/>
      <c r="AB39" s="1058"/>
      <c r="AC39" s="1059"/>
      <c r="AG39" s="1033"/>
      <c r="AH39" s="401">
        <v>17</v>
      </c>
      <c r="AI39" s="404" t="s">
        <v>367</v>
      </c>
    </row>
    <row r="40" spans="1:35" ht="27.75" customHeight="1">
      <c r="A40" s="1076"/>
      <c r="B40" s="1078"/>
      <c r="C40" s="13">
        <f>K36</f>
        <v>0</v>
      </c>
      <c r="D40" s="13" t="s">
        <v>208</v>
      </c>
      <c r="E40" s="17">
        <f>I36</f>
        <v>0</v>
      </c>
      <c r="F40" s="15">
        <f>K38</f>
        <v>0</v>
      </c>
      <c r="G40" s="15" t="s">
        <v>208</v>
      </c>
      <c r="H40" s="16">
        <f>I38</f>
        <v>0</v>
      </c>
      <c r="I40" s="1039"/>
      <c r="J40" s="1039"/>
      <c r="K40" s="1040"/>
      <c r="L40" s="12"/>
      <c r="M40" s="13" t="s">
        <v>208</v>
      </c>
      <c r="N40" s="14"/>
      <c r="O40" s="1341"/>
      <c r="P40" s="1342"/>
      <c r="Q40" s="1343"/>
      <c r="R40" s="1056"/>
      <c r="S40" s="1053"/>
      <c r="T40" s="1053"/>
      <c r="U40" s="1053"/>
      <c r="V40" s="1054"/>
      <c r="W40" s="1056"/>
      <c r="X40" s="1054"/>
      <c r="Y40" s="26" t="s">
        <v>215</v>
      </c>
      <c r="Z40" s="1053">
        <f>E40+H40+N40</f>
        <v>0</v>
      </c>
      <c r="AA40" s="1054"/>
      <c r="AB40" s="1060"/>
      <c r="AC40" s="1061"/>
      <c r="AG40" s="1034"/>
      <c r="AH40" s="401">
        <v>18</v>
      </c>
      <c r="AI40" s="402" t="s">
        <v>368</v>
      </c>
    </row>
    <row r="41" spans="1:35" ht="27.75" customHeight="1">
      <c r="A41" s="1075">
        <v>14</v>
      </c>
      <c r="B41" s="1077" t="str">
        <f>AI36</f>
        <v>ひがまつブルードルフィンズ</v>
      </c>
      <c r="C41" s="1057" t="str">
        <f>IF(C42=""," ",IF(C42&gt;E42,"○",IF(C42&lt;E42,"×","△")))</f>
        <v>△</v>
      </c>
      <c r="D41" s="1037"/>
      <c r="E41" s="1038"/>
      <c r="F41" s="1036" t="str">
        <f>IF(F42=""," ",IF(F42&gt;H42,"○",IF(F42&lt;H42,"×","△")))</f>
        <v>△</v>
      </c>
      <c r="G41" s="1037"/>
      <c r="H41" s="1038"/>
      <c r="I41" s="1036" t="str">
        <f>IF(I42=""," ",IF(I42&gt;K42,"○",IF(I42&lt;K42,"×","△")))</f>
        <v>△</v>
      </c>
      <c r="J41" s="1037"/>
      <c r="K41" s="1038"/>
      <c r="L41" s="1039"/>
      <c r="M41" s="1039"/>
      <c r="N41" s="1040"/>
      <c r="O41" s="1341"/>
      <c r="P41" s="1342"/>
      <c r="Q41" s="1343"/>
      <c r="R41" s="1055">
        <f>IF(C42&gt;E42,1,0)+IF(F42&gt;H42,1,0)+IF(I42&gt;K42,1,0)</f>
        <v>0</v>
      </c>
      <c r="S41" s="1037" t="s">
        <v>208</v>
      </c>
      <c r="T41" s="1037">
        <f>IF(C42+E42&gt;0,IF(C42=E42,1,0),0)+IF(F42+H42&gt;0,IF(F42=H42,1,0),0)+IF(I42+K42&gt;0,IF(I42=K42,1,0),0)</f>
        <v>0</v>
      </c>
      <c r="U41" s="1037" t="s">
        <v>208</v>
      </c>
      <c r="V41" s="1038">
        <f>IF(C42&lt;E42,1,0)+IF(F42&lt;H42,1,0)+IF(I42&lt;K42,1,0)</f>
        <v>0</v>
      </c>
      <c r="W41" s="1055">
        <f>R41*2+T41*1</f>
        <v>0</v>
      </c>
      <c r="X41" s="1038"/>
      <c r="Y41" s="25" t="s">
        <v>214</v>
      </c>
      <c r="Z41" s="1037">
        <f>C42+F42+I42</f>
        <v>0</v>
      </c>
      <c r="AA41" s="1038"/>
      <c r="AB41" s="1058"/>
      <c r="AC41" s="1059"/>
      <c r="AG41" s="1035" t="s">
        <v>364</v>
      </c>
      <c r="AH41" s="401">
        <v>19</v>
      </c>
      <c r="AI41" s="402" t="s">
        <v>370</v>
      </c>
    </row>
    <row r="42" spans="1:35" ht="27.75" customHeight="1">
      <c r="A42" s="1076"/>
      <c r="B42" s="1078"/>
      <c r="C42" s="13">
        <f>N36</f>
        <v>0</v>
      </c>
      <c r="D42" s="13" t="s">
        <v>208</v>
      </c>
      <c r="E42" s="17">
        <f>L36</f>
        <v>0</v>
      </c>
      <c r="F42" s="18">
        <f>N38</f>
        <v>0</v>
      </c>
      <c r="G42" s="13" t="s">
        <v>208</v>
      </c>
      <c r="H42" s="17">
        <f>L38</f>
        <v>0</v>
      </c>
      <c r="I42" s="18">
        <f>N40</f>
        <v>0</v>
      </c>
      <c r="J42" s="13" t="s">
        <v>208</v>
      </c>
      <c r="K42" s="17">
        <f>L40</f>
        <v>0</v>
      </c>
      <c r="L42" s="1039"/>
      <c r="M42" s="1039"/>
      <c r="N42" s="1040"/>
      <c r="O42" s="1344"/>
      <c r="P42" s="1345"/>
      <c r="Q42" s="1346"/>
      <c r="R42" s="1056"/>
      <c r="S42" s="1053"/>
      <c r="T42" s="1053"/>
      <c r="U42" s="1053"/>
      <c r="V42" s="1054"/>
      <c r="W42" s="1056"/>
      <c r="X42" s="1054"/>
      <c r="Y42" s="26" t="s">
        <v>215</v>
      </c>
      <c r="Z42" s="1053">
        <f>E42+H42+K42</f>
        <v>0</v>
      </c>
      <c r="AA42" s="1054"/>
      <c r="AB42" s="1060"/>
      <c r="AC42" s="1061"/>
      <c r="AG42" s="1035"/>
      <c r="AH42" s="401">
        <v>20</v>
      </c>
      <c r="AI42" s="404" t="s">
        <v>372</v>
      </c>
    </row>
    <row r="43" spans="1:35" ht="27.75" customHeight="1">
      <c r="A43" s="20"/>
      <c r="B43" s="21"/>
      <c r="C43" s="15"/>
      <c r="D43" s="15"/>
      <c r="E43" s="15"/>
      <c r="F43" s="15"/>
      <c r="G43" s="15"/>
      <c r="H43" s="15"/>
      <c r="I43" s="15"/>
      <c r="J43" s="15"/>
      <c r="K43" s="15"/>
      <c r="L43" s="15"/>
      <c r="M43" s="15"/>
      <c r="N43" s="15"/>
      <c r="O43" s="15"/>
      <c r="P43" s="15"/>
      <c r="Q43" s="15"/>
      <c r="R43" s="30"/>
      <c r="S43" s="30"/>
      <c r="T43" s="30"/>
      <c r="U43" s="30"/>
      <c r="V43" s="30"/>
      <c r="W43" s="30"/>
      <c r="X43" s="30"/>
      <c r="Y43" s="30"/>
      <c r="Z43" s="30"/>
      <c r="AA43" s="30"/>
      <c r="AB43" s="31"/>
      <c r="AC43" s="31"/>
      <c r="AG43" s="1035"/>
      <c r="AH43" s="401">
        <v>21</v>
      </c>
      <c r="AI43" s="402" t="s">
        <v>199</v>
      </c>
    </row>
    <row r="44" spans="1:35" ht="27.75" customHeight="1">
      <c r="A44" s="1073" t="s">
        <v>363</v>
      </c>
      <c r="B44" s="1074"/>
      <c r="C44" s="1041">
        <f>+A45</f>
        <v>15</v>
      </c>
      <c r="D44" s="1042"/>
      <c r="E44" s="1043"/>
      <c r="F44" s="1041">
        <f>+A47</f>
        <v>16</v>
      </c>
      <c r="G44" s="1042"/>
      <c r="H44" s="1043"/>
      <c r="I44" s="1041">
        <f>+A49</f>
        <v>17</v>
      </c>
      <c r="J44" s="1042"/>
      <c r="K44" s="1043"/>
      <c r="L44" s="1041">
        <f>+A51</f>
        <v>18</v>
      </c>
      <c r="M44" s="1042"/>
      <c r="N44" s="1043"/>
      <c r="O44" s="1338"/>
      <c r="P44" s="1339"/>
      <c r="Q44" s="1340"/>
      <c r="R44" s="27" t="s">
        <v>207</v>
      </c>
      <c r="S44" s="28" t="s">
        <v>208</v>
      </c>
      <c r="T44" s="28" t="s">
        <v>209</v>
      </c>
      <c r="U44" s="28" t="s">
        <v>208</v>
      </c>
      <c r="V44" s="29" t="s">
        <v>210</v>
      </c>
      <c r="W44" s="1335" t="s">
        <v>211</v>
      </c>
      <c r="X44" s="1337"/>
      <c r="Y44" s="1335" t="s">
        <v>212</v>
      </c>
      <c r="Z44" s="1336"/>
      <c r="AA44" s="1337"/>
      <c r="AB44" s="1335" t="s">
        <v>213</v>
      </c>
      <c r="AC44" s="1337"/>
      <c r="AG44" s="6"/>
      <c r="AH44" s="4"/>
      <c r="AI44" s="6"/>
    </row>
    <row r="45" spans="1:35" ht="27.75" customHeight="1">
      <c r="A45" s="1075">
        <v>15</v>
      </c>
      <c r="B45" s="1077" t="str">
        <f>AI37</f>
        <v>TRY-PAC　Ｊｒ.</v>
      </c>
      <c r="C45" s="1039"/>
      <c r="D45" s="1039"/>
      <c r="E45" s="1040"/>
      <c r="F45" s="1036" t="str">
        <f>IF(F46=""," ",IF(F46&gt;H46,"○",IF(F46&lt;H46,"×","△")))</f>
        <v xml:space="preserve"> </v>
      </c>
      <c r="G45" s="1037"/>
      <c r="H45" s="1038"/>
      <c r="I45" s="1036" t="str">
        <f>IF(I46=""," ",IF(I46&gt;K46,"○",IF(I46&lt;K46,"×","△")))</f>
        <v xml:space="preserve"> </v>
      </c>
      <c r="J45" s="1037"/>
      <c r="K45" s="1038"/>
      <c r="L45" s="1036" t="str">
        <f>IF(L46=""," ",IF(L46&gt;N46,"○",IF(L46&lt;N46,"×","△")))</f>
        <v xml:space="preserve"> </v>
      </c>
      <c r="M45" s="1037"/>
      <c r="N45" s="1038"/>
      <c r="O45" s="1341"/>
      <c r="P45" s="1342"/>
      <c r="Q45" s="1343"/>
      <c r="R45" s="1055">
        <f>IF(F46&gt;H46,1,0)+IF(I46&gt;K46,1,0)+IF(L46&gt;N46,1,0)</f>
        <v>0</v>
      </c>
      <c r="S45" s="1037" t="s">
        <v>208</v>
      </c>
      <c r="T45" s="1037">
        <f>IF(F46+H46&gt;0,IF(F46=H46,1,0),0)+IF(I46+K46&gt;0,IF(I46=K46,1,0),0)+IF(L46+N46&gt;0,IF(L46=N46,1,0),0)</f>
        <v>0</v>
      </c>
      <c r="U45" s="1037" t="s">
        <v>208</v>
      </c>
      <c r="V45" s="1038">
        <f>IF(F46&lt;H46,1,0)+IF(I46&lt;K46,1,0)+IF(L46&lt;N46,1,0)</f>
        <v>0</v>
      </c>
      <c r="W45" s="1055">
        <f>R45*2+T45*1</f>
        <v>0</v>
      </c>
      <c r="X45" s="1038"/>
      <c r="Y45" s="25" t="s">
        <v>214</v>
      </c>
      <c r="Z45" s="1037">
        <f>F46+I46+L46</f>
        <v>0</v>
      </c>
      <c r="AA45" s="1038"/>
      <c r="AB45" s="1058"/>
      <c r="AC45" s="1059"/>
    </row>
    <row r="46" spans="1:35" ht="27.75" customHeight="1">
      <c r="A46" s="1076"/>
      <c r="B46" s="1078"/>
      <c r="C46" s="1039"/>
      <c r="D46" s="1039"/>
      <c r="E46" s="1040"/>
      <c r="F46" s="12"/>
      <c r="G46" s="13" t="s">
        <v>208</v>
      </c>
      <c r="H46" s="14"/>
      <c r="I46" s="12"/>
      <c r="J46" s="13" t="s">
        <v>208</v>
      </c>
      <c r="K46" s="14"/>
      <c r="L46" s="12"/>
      <c r="M46" s="13" t="s">
        <v>208</v>
      </c>
      <c r="N46" s="14"/>
      <c r="O46" s="1341"/>
      <c r="P46" s="1342"/>
      <c r="Q46" s="1343"/>
      <c r="R46" s="1056"/>
      <c r="S46" s="1053"/>
      <c r="T46" s="1053"/>
      <c r="U46" s="1053"/>
      <c r="V46" s="1054"/>
      <c r="W46" s="1056"/>
      <c r="X46" s="1054"/>
      <c r="Y46" s="26" t="s">
        <v>215</v>
      </c>
      <c r="Z46" s="1053">
        <f>H46+K46+N46</f>
        <v>0</v>
      </c>
      <c r="AA46" s="1054"/>
      <c r="AB46" s="1060"/>
      <c r="AC46" s="1061"/>
    </row>
    <row r="47" spans="1:35" ht="27.75" customHeight="1">
      <c r="A47" s="1075">
        <v>16</v>
      </c>
      <c r="B47" s="1077" t="str">
        <f>AI38</f>
        <v>SSOK</v>
      </c>
      <c r="C47" s="1057" t="str">
        <f>IF(C48=""," ",IF(C48&gt;E48,"○",IF(C48&lt;E48,"×","△")))</f>
        <v>△</v>
      </c>
      <c r="D47" s="1037"/>
      <c r="E47" s="1038"/>
      <c r="F47" s="1039"/>
      <c r="G47" s="1039"/>
      <c r="H47" s="1040"/>
      <c r="I47" s="1036" t="str">
        <f>IF(I48=""," ",IF(I48&gt;K48,"○",IF(I48&lt;K48,"×","△")))</f>
        <v xml:space="preserve"> </v>
      </c>
      <c r="J47" s="1037"/>
      <c r="K47" s="1038"/>
      <c r="L47" s="1036" t="str">
        <f>IF(L48=""," ",IF(L48&gt;N48,"○",IF(L48&lt;N48,"×","△")))</f>
        <v xml:space="preserve"> </v>
      </c>
      <c r="M47" s="1037"/>
      <c r="N47" s="1038"/>
      <c r="O47" s="1341"/>
      <c r="P47" s="1342"/>
      <c r="Q47" s="1343"/>
      <c r="R47" s="1055">
        <f>IF(C48&gt;E48,1,0)+IF(I48&gt;K48,1,0)+IF(L48&gt;N48,1,0)</f>
        <v>0</v>
      </c>
      <c r="S47" s="1037" t="s">
        <v>208</v>
      </c>
      <c r="T47" s="1037">
        <f>IF(C48+E48&gt;0,IF(C48=E48,1,0),0)+IF(I48+K48&gt;0,IF(I48=K48,1,0),0)+IF(L48+N48&gt;0,IF(L48=N48,1,0),0)</f>
        <v>0</v>
      </c>
      <c r="U47" s="1037" t="s">
        <v>208</v>
      </c>
      <c r="V47" s="1038">
        <f>IF(C48&lt;E48,1,0)+IF(I48&lt;K48,1,0)+IF(L48&lt;N48,1,0)</f>
        <v>0</v>
      </c>
      <c r="W47" s="1055">
        <f>R47*2+T47*1</f>
        <v>0</v>
      </c>
      <c r="X47" s="1038"/>
      <c r="Y47" s="25" t="s">
        <v>214</v>
      </c>
      <c r="Z47" s="1037">
        <f>C48+I48+L48</f>
        <v>0</v>
      </c>
      <c r="AA47" s="1038"/>
      <c r="AB47" s="1058"/>
      <c r="AC47" s="1059"/>
    </row>
    <row r="48" spans="1:35" ht="27.75" customHeight="1">
      <c r="A48" s="1076"/>
      <c r="B48" s="1078"/>
      <c r="C48" s="15">
        <f>H46</f>
        <v>0</v>
      </c>
      <c r="D48" s="15" t="s">
        <v>208</v>
      </c>
      <c r="E48" s="16">
        <f>F46</f>
        <v>0</v>
      </c>
      <c r="F48" s="1039"/>
      <c r="G48" s="1039"/>
      <c r="H48" s="1040"/>
      <c r="I48" s="12"/>
      <c r="J48" s="13" t="s">
        <v>208</v>
      </c>
      <c r="K48" s="14"/>
      <c r="L48" s="12"/>
      <c r="M48" s="13" t="s">
        <v>208</v>
      </c>
      <c r="N48" s="14"/>
      <c r="O48" s="1341"/>
      <c r="P48" s="1342"/>
      <c r="Q48" s="1343"/>
      <c r="R48" s="1056"/>
      <c r="S48" s="1053"/>
      <c r="T48" s="1053"/>
      <c r="U48" s="1053"/>
      <c r="V48" s="1054"/>
      <c r="W48" s="1056"/>
      <c r="X48" s="1054"/>
      <c r="Y48" s="26" t="s">
        <v>215</v>
      </c>
      <c r="Z48" s="1053">
        <f>E48+K48+N48</f>
        <v>0</v>
      </c>
      <c r="AA48" s="1054"/>
      <c r="AB48" s="1060"/>
      <c r="AC48" s="1061"/>
    </row>
    <row r="49" spans="1:29" ht="27.75" customHeight="1">
      <c r="A49" s="1075">
        <v>17</v>
      </c>
      <c r="B49" s="1077" t="str">
        <f>AI39</f>
        <v>岩沼タイガーズ</v>
      </c>
      <c r="C49" s="1057" t="str">
        <f>IF(C50=""," ",IF(C50&gt;E50,"○",IF(C50&lt;E50,"×","△")))</f>
        <v>△</v>
      </c>
      <c r="D49" s="1037"/>
      <c r="E49" s="1038"/>
      <c r="F49" s="1057" t="str">
        <f>IF(F50=""," ",IF(F50&gt;H50,"○",IF(F50&lt;H50,"×","△")))</f>
        <v>△</v>
      </c>
      <c r="G49" s="1037"/>
      <c r="H49" s="1038"/>
      <c r="I49" s="1039"/>
      <c r="J49" s="1039"/>
      <c r="K49" s="1040"/>
      <c r="L49" s="1036" t="str">
        <f>IF(L50=""," ",IF(L50&gt;N50,"○",IF(L50&lt;N50,"×","△")))</f>
        <v xml:space="preserve"> </v>
      </c>
      <c r="M49" s="1037"/>
      <c r="N49" s="1038"/>
      <c r="O49" s="1341"/>
      <c r="P49" s="1342"/>
      <c r="Q49" s="1343"/>
      <c r="R49" s="1055">
        <f>IF(C50&gt;E50,1,0)+IF(F50&gt;H50,1,0)+IF(L50&gt;N50,1,0)</f>
        <v>0</v>
      </c>
      <c r="S49" s="1037" t="s">
        <v>208</v>
      </c>
      <c r="T49" s="1037">
        <f>IF(C50+E50&gt;0,IF(C50=E50,1,0),0)+IF(F50+H50&gt;0,IF(F50=H50,1,0),0)+IF(L50+N50&gt;0,IF(L50=N50,1,0),0)</f>
        <v>0</v>
      </c>
      <c r="U49" s="1037" t="s">
        <v>208</v>
      </c>
      <c r="V49" s="1038">
        <f>IF(C50&lt;E50,1,0)+IF(F50&lt;H50,1,0)+IF(L50&lt;N50,1,0)</f>
        <v>0</v>
      </c>
      <c r="W49" s="1055">
        <f>R49*2+T49*1</f>
        <v>0</v>
      </c>
      <c r="X49" s="1038"/>
      <c r="Y49" s="25" t="s">
        <v>214</v>
      </c>
      <c r="Z49" s="1037">
        <f>C50+F50+L50</f>
        <v>0</v>
      </c>
      <c r="AA49" s="1038"/>
      <c r="AB49" s="1058"/>
      <c r="AC49" s="1059"/>
    </row>
    <row r="50" spans="1:29" ht="27.75" customHeight="1">
      <c r="A50" s="1076"/>
      <c r="B50" s="1078"/>
      <c r="C50" s="13">
        <f>K46</f>
        <v>0</v>
      </c>
      <c r="D50" s="13" t="s">
        <v>208</v>
      </c>
      <c r="E50" s="17">
        <f>I46</f>
        <v>0</v>
      </c>
      <c r="F50" s="15">
        <f>K48</f>
        <v>0</v>
      </c>
      <c r="G50" s="15" t="s">
        <v>208</v>
      </c>
      <c r="H50" s="16">
        <f>I48</f>
        <v>0</v>
      </c>
      <c r="I50" s="1039"/>
      <c r="J50" s="1039"/>
      <c r="K50" s="1040"/>
      <c r="L50" s="12"/>
      <c r="M50" s="13" t="s">
        <v>208</v>
      </c>
      <c r="N50" s="14"/>
      <c r="O50" s="1341"/>
      <c r="P50" s="1342"/>
      <c r="Q50" s="1343"/>
      <c r="R50" s="1056"/>
      <c r="S50" s="1053"/>
      <c r="T50" s="1053"/>
      <c r="U50" s="1053"/>
      <c r="V50" s="1054"/>
      <c r="W50" s="1056"/>
      <c r="X50" s="1054"/>
      <c r="Y50" s="26" t="s">
        <v>215</v>
      </c>
      <c r="Z50" s="1053">
        <f>E50+H50+N50</f>
        <v>0</v>
      </c>
      <c r="AA50" s="1054"/>
      <c r="AB50" s="1060"/>
      <c r="AC50" s="1061"/>
    </row>
    <row r="51" spans="1:29" ht="27.75" customHeight="1">
      <c r="A51" s="1075">
        <v>18</v>
      </c>
      <c r="B51" s="1077" t="str">
        <f>AI40</f>
        <v>Pchan Rise⤴</v>
      </c>
      <c r="C51" s="1057" t="str">
        <f>IF(C52=""," ",IF(C52&gt;E52,"○",IF(C52&lt;E52,"×","△")))</f>
        <v>△</v>
      </c>
      <c r="D51" s="1037"/>
      <c r="E51" s="1038"/>
      <c r="F51" s="1036" t="str">
        <f>IF(F52=""," ",IF(F52&gt;H52,"○",IF(F52&lt;H52,"×","△")))</f>
        <v>△</v>
      </c>
      <c r="G51" s="1037"/>
      <c r="H51" s="1038"/>
      <c r="I51" s="1036" t="str">
        <f>IF(I52=""," ",IF(I52&gt;K52,"○",IF(I52&lt;K52,"×","△")))</f>
        <v>△</v>
      </c>
      <c r="J51" s="1037"/>
      <c r="K51" s="1038"/>
      <c r="L51" s="1039"/>
      <c r="M51" s="1039"/>
      <c r="N51" s="1040"/>
      <c r="O51" s="1341"/>
      <c r="P51" s="1342"/>
      <c r="Q51" s="1343"/>
      <c r="R51" s="1055">
        <f>IF(C52&gt;E52,1,0)+IF(F52&gt;H52,1,0)+IF(I52&gt;K52,1,0)</f>
        <v>0</v>
      </c>
      <c r="S51" s="1037" t="s">
        <v>208</v>
      </c>
      <c r="T51" s="1037">
        <f>IF(C52+E52&gt;0,IF(C52=E52,1,0),0)+IF(F52+H52&gt;0,IF(F52=H52,1,0),0)+IF(I52+K52&gt;0,IF(I52=K52,1,0),0)</f>
        <v>0</v>
      </c>
      <c r="U51" s="1037" t="s">
        <v>208</v>
      </c>
      <c r="V51" s="1038">
        <f>IF(C52&lt;E52,1,0)+IF(F52&lt;H52,1,0)+IF(I52&lt;K52,1,0)</f>
        <v>0</v>
      </c>
      <c r="W51" s="1055">
        <f>R51*2+T51*1</f>
        <v>0</v>
      </c>
      <c r="X51" s="1038"/>
      <c r="Y51" s="25" t="s">
        <v>214</v>
      </c>
      <c r="Z51" s="1037">
        <f>C52+F52+I52</f>
        <v>0</v>
      </c>
      <c r="AA51" s="1038"/>
      <c r="AB51" s="1058"/>
      <c r="AC51" s="1059"/>
    </row>
    <row r="52" spans="1:29" ht="27.75" customHeight="1">
      <c r="A52" s="1076"/>
      <c r="B52" s="1078"/>
      <c r="C52" s="13">
        <f>N46</f>
        <v>0</v>
      </c>
      <c r="D52" s="13" t="s">
        <v>208</v>
      </c>
      <c r="E52" s="17">
        <f>L46</f>
        <v>0</v>
      </c>
      <c r="F52" s="18">
        <f>N48</f>
        <v>0</v>
      </c>
      <c r="G52" s="13" t="s">
        <v>208</v>
      </c>
      <c r="H52" s="17">
        <f>L48</f>
        <v>0</v>
      </c>
      <c r="I52" s="18">
        <f>N50</f>
        <v>0</v>
      </c>
      <c r="J52" s="13" t="s">
        <v>208</v>
      </c>
      <c r="K52" s="17">
        <f>L50</f>
        <v>0</v>
      </c>
      <c r="L52" s="1039"/>
      <c r="M52" s="1039"/>
      <c r="N52" s="1040"/>
      <c r="O52" s="1344"/>
      <c r="P52" s="1345"/>
      <c r="Q52" s="1346"/>
      <c r="R52" s="1056"/>
      <c r="S52" s="1053"/>
      <c r="T52" s="1053"/>
      <c r="U52" s="1053"/>
      <c r="V52" s="1054"/>
      <c r="W52" s="1056"/>
      <c r="X52" s="1054"/>
      <c r="Y52" s="26" t="s">
        <v>215</v>
      </c>
      <c r="Z52" s="1053">
        <f>E52+H52+K52</f>
        <v>0</v>
      </c>
      <c r="AA52" s="1054"/>
      <c r="AB52" s="1060"/>
      <c r="AC52" s="1061"/>
    </row>
    <row r="53" spans="1:29" ht="27.75" customHeight="1"/>
    <row r="54" spans="1:29" ht="27.75" customHeight="1">
      <c r="A54" s="1073" t="s">
        <v>364</v>
      </c>
      <c r="B54" s="1074"/>
      <c r="C54" s="1041">
        <f>+A55</f>
        <v>19</v>
      </c>
      <c r="D54" s="1042"/>
      <c r="E54" s="1043"/>
      <c r="F54" s="1041">
        <f>+A57</f>
        <v>20</v>
      </c>
      <c r="G54" s="1042"/>
      <c r="H54" s="1043"/>
      <c r="I54" s="1041">
        <f>+A59</f>
        <v>21</v>
      </c>
      <c r="J54" s="1042"/>
      <c r="K54" s="1043"/>
      <c r="L54" s="1326"/>
      <c r="M54" s="1327"/>
      <c r="N54" s="1327"/>
      <c r="O54" s="1327"/>
      <c r="P54" s="1327"/>
      <c r="Q54" s="1328"/>
      <c r="R54" s="1066" t="s">
        <v>207</v>
      </c>
      <c r="S54" s="1324"/>
      <c r="T54" s="23" t="s">
        <v>208</v>
      </c>
      <c r="U54" s="1324" t="s">
        <v>210</v>
      </c>
      <c r="V54" s="1325"/>
      <c r="W54" s="1066" t="s">
        <v>211</v>
      </c>
      <c r="X54" s="1067"/>
      <c r="Y54" s="1066" t="s">
        <v>212</v>
      </c>
      <c r="Z54" s="1070"/>
      <c r="AA54" s="1067"/>
      <c r="AB54" s="1066" t="s">
        <v>213</v>
      </c>
      <c r="AC54" s="1067"/>
    </row>
    <row r="55" spans="1:29" ht="27.75" customHeight="1">
      <c r="A55" s="1075">
        <v>19</v>
      </c>
      <c r="B55" s="1077" t="str">
        <f>AI41</f>
        <v>原小ファイターズジュニア</v>
      </c>
      <c r="C55" s="1039"/>
      <c r="D55" s="1039"/>
      <c r="E55" s="1040"/>
      <c r="F55" s="1036" t="str">
        <f>IF(F56=""," ",IF(F56&gt;H56,"○",IF(F56&lt;H56,"×","△")))</f>
        <v xml:space="preserve"> </v>
      </c>
      <c r="G55" s="1037"/>
      <c r="H55" s="1038"/>
      <c r="I55" s="1036" t="str">
        <f>IF(I56=""," ",IF(I56&gt;K56,"○",IF(I56&lt;K56,"×","△")))</f>
        <v xml:space="preserve"> </v>
      </c>
      <c r="J55" s="1037"/>
      <c r="K55" s="1038"/>
      <c r="L55" s="1329"/>
      <c r="M55" s="1330"/>
      <c r="N55" s="1330"/>
      <c r="O55" s="1330"/>
      <c r="P55" s="1330"/>
      <c r="Q55" s="1331"/>
      <c r="R55" s="1055">
        <f>IF(C56&gt;E56,1,0)+IF(F56&gt;H56,1,0)+IF(I56&gt;K56,1,0)</f>
        <v>0</v>
      </c>
      <c r="S55" s="1037" t="s">
        <v>208</v>
      </c>
      <c r="T55" s="1037">
        <f>IF(C56+E56&gt;0,IF(C56=E56,1,0),0)+IF(F56+H56&gt;0,IF(F56=H56,1,0),0)+IF(I56+K56&gt;0,IF(I56=K56,1,0),0)</f>
        <v>0</v>
      </c>
      <c r="U55" s="1037" t="s">
        <v>208</v>
      </c>
      <c r="V55" s="1038">
        <f>IF(C56&lt;E56,1,0)+IF(F56&lt;H56,1,0)+IF(I56&lt;K56,1,0)</f>
        <v>0</v>
      </c>
      <c r="W55" s="1055">
        <f>R55*2+T55*1</f>
        <v>0</v>
      </c>
      <c r="X55" s="1038"/>
      <c r="Y55" s="25" t="s">
        <v>214</v>
      </c>
      <c r="Z55" s="1037">
        <f>C56+I56+L56</f>
        <v>0</v>
      </c>
      <c r="AA55" s="1038"/>
      <c r="AB55" s="1058"/>
      <c r="AC55" s="1059"/>
    </row>
    <row r="56" spans="1:29" ht="27.75" customHeight="1">
      <c r="A56" s="1076"/>
      <c r="B56" s="1078"/>
      <c r="C56" s="1039"/>
      <c r="D56" s="1039"/>
      <c r="E56" s="1040"/>
      <c r="F56" s="12"/>
      <c r="G56" s="13" t="s">
        <v>208</v>
      </c>
      <c r="H56" s="14"/>
      <c r="I56" s="12"/>
      <c r="J56" s="13" t="s">
        <v>208</v>
      </c>
      <c r="K56" s="14"/>
      <c r="L56" s="1329"/>
      <c r="M56" s="1330"/>
      <c r="N56" s="1330"/>
      <c r="O56" s="1330"/>
      <c r="P56" s="1330"/>
      <c r="Q56" s="1331"/>
      <c r="R56" s="1056"/>
      <c r="S56" s="1053"/>
      <c r="T56" s="1053"/>
      <c r="U56" s="1053"/>
      <c r="V56" s="1054"/>
      <c r="W56" s="1056"/>
      <c r="X56" s="1054"/>
      <c r="Y56" s="26" t="s">
        <v>215</v>
      </c>
      <c r="Z56" s="1053">
        <f>E56+K56+N56</f>
        <v>0</v>
      </c>
      <c r="AA56" s="1054"/>
      <c r="AB56" s="1060"/>
      <c r="AC56" s="1061"/>
    </row>
    <row r="57" spans="1:29" ht="27.75" customHeight="1">
      <c r="A57" s="1075">
        <v>20</v>
      </c>
      <c r="B57" s="1077" t="str">
        <f>AI42</f>
        <v>松陵SHARK</v>
      </c>
      <c r="C57" s="1057" t="str">
        <f>IF(C58=""," ",IF(C58&gt;E58,"○",IF(C58&lt;E58,"×","△")))</f>
        <v>△</v>
      </c>
      <c r="D57" s="1037"/>
      <c r="E57" s="1038"/>
      <c r="F57" s="1039"/>
      <c r="G57" s="1039"/>
      <c r="H57" s="1040"/>
      <c r="I57" s="1036" t="str">
        <f>IF(I58=""," ",IF(I58&gt;K58,"○",IF(I58&lt;K58,"×","△")))</f>
        <v xml:space="preserve"> </v>
      </c>
      <c r="J57" s="1037"/>
      <c r="K57" s="1038"/>
      <c r="L57" s="1329"/>
      <c r="M57" s="1330"/>
      <c r="N57" s="1330"/>
      <c r="O57" s="1330"/>
      <c r="P57" s="1330"/>
      <c r="Q57" s="1331"/>
      <c r="R57" s="1055">
        <f>IF(C58&gt;E58,1,0)+IF(F58&gt;H58,1,0)+IF(I58&gt;K58,1,0)</f>
        <v>0</v>
      </c>
      <c r="S57" s="1037" t="s">
        <v>208</v>
      </c>
      <c r="T57" s="1037">
        <f>IF(C58+E58&gt;0,IF(C58=E58,1,0),0)+IF(F58+H58&gt;0,IF(F58=H58,1,0),0)+IF(I58+K58&gt;0,IF(I58=K58,1,0),0)</f>
        <v>0</v>
      </c>
      <c r="U57" s="1037" t="s">
        <v>208</v>
      </c>
      <c r="V57" s="1038">
        <f>IF(C58&lt;E58,1,0)+IF(F58&lt;H58,1,0)+IF(I58&lt;K58,1,0)</f>
        <v>0</v>
      </c>
      <c r="W57" s="1055">
        <f>R57*2+T57*1</f>
        <v>0</v>
      </c>
      <c r="X57" s="1038"/>
      <c r="Y57" s="25" t="s">
        <v>214</v>
      </c>
      <c r="Z57" s="1037">
        <f>C58+F58+L58</f>
        <v>0</v>
      </c>
      <c r="AA57" s="1038"/>
      <c r="AB57" s="1058"/>
      <c r="AC57" s="1059"/>
    </row>
    <row r="58" spans="1:29" ht="27.75" customHeight="1">
      <c r="A58" s="1076"/>
      <c r="B58" s="1078"/>
      <c r="C58" s="15">
        <f>H56</f>
        <v>0</v>
      </c>
      <c r="D58" s="15" t="s">
        <v>208</v>
      </c>
      <c r="E58" s="16">
        <f>F56</f>
        <v>0</v>
      </c>
      <c r="F58" s="1039"/>
      <c r="G58" s="1039"/>
      <c r="H58" s="1040"/>
      <c r="I58" s="12"/>
      <c r="J58" s="13" t="s">
        <v>208</v>
      </c>
      <c r="K58" s="14"/>
      <c r="L58" s="1329"/>
      <c r="M58" s="1330"/>
      <c r="N58" s="1330"/>
      <c r="O58" s="1330"/>
      <c r="P58" s="1330"/>
      <c r="Q58" s="1331"/>
      <c r="R58" s="1056"/>
      <c r="S58" s="1053"/>
      <c r="T58" s="1053"/>
      <c r="U58" s="1053"/>
      <c r="V58" s="1054"/>
      <c r="W58" s="1056"/>
      <c r="X58" s="1054"/>
      <c r="Y58" s="26" t="s">
        <v>215</v>
      </c>
      <c r="Z58" s="1053">
        <f>E58+H58+N58</f>
        <v>0</v>
      </c>
      <c r="AA58" s="1054"/>
      <c r="AB58" s="1060"/>
      <c r="AC58" s="1061"/>
    </row>
    <row r="59" spans="1:29" ht="27.75" customHeight="1">
      <c r="A59" s="1075">
        <v>21</v>
      </c>
      <c r="B59" s="1077" t="str">
        <f>AI43</f>
        <v>荒町エッグ’S</v>
      </c>
      <c r="C59" s="1057" t="str">
        <f>IF(C60=""," ",IF(C60&gt;E60,"○",IF(C60&lt;E60,"×","△")))</f>
        <v>△</v>
      </c>
      <c r="D59" s="1037"/>
      <c r="E59" s="1038"/>
      <c r="F59" s="1057" t="str">
        <f>IF(F60=""," ",IF(F60&gt;H60,"○",IF(F60&lt;H60,"×","△")))</f>
        <v>△</v>
      </c>
      <c r="G59" s="1037"/>
      <c r="H59" s="1038"/>
      <c r="I59" s="1039"/>
      <c r="J59" s="1039"/>
      <c r="K59" s="1040"/>
      <c r="L59" s="1329"/>
      <c r="M59" s="1330"/>
      <c r="N59" s="1330"/>
      <c r="O59" s="1330"/>
      <c r="P59" s="1330"/>
      <c r="Q59" s="1331"/>
      <c r="R59" s="1055">
        <f>IF(C60&gt;E60,1,0)+IF(F60&gt;H60,1,0)+IF(I60&gt;K60,1,0)</f>
        <v>0</v>
      </c>
      <c r="S59" s="1037" t="s">
        <v>208</v>
      </c>
      <c r="T59" s="1037">
        <f>IF(C60+E60&gt;0,IF(C60=E60,1,0),0)+IF(F60+H60&gt;0,IF(F60=H60,1,0),0)+IF(I60+K60&gt;0,IF(I60=K60,1,0),0)</f>
        <v>0</v>
      </c>
      <c r="U59" s="1037" t="s">
        <v>208</v>
      </c>
      <c r="V59" s="1038">
        <f>IF(C60&lt;E60,1,0)+IF(F60&lt;H60,1,0)+IF(I60&lt;K60,1,0)</f>
        <v>0</v>
      </c>
      <c r="W59" s="1055">
        <f>R59*2+T59*1</f>
        <v>0</v>
      </c>
      <c r="X59" s="1038"/>
      <c r="Y59" s="25" t="s">
        <v>214</v>
      </c>
      <c r="Z59" s="1037">
        <f>C60+F60+I60</f>
        <v>0</v>
      </c>
      <c r="AA59" s="1038"/>
      <c r="AB59" s="1058"/>
      <c r="AC59" s="1059"/>
    </row>
    <row r="60" spans="1:29" ht="27.75" customHeight="1">
      <c r="A60" s="1076"/>
      <c r="B60" s="1078"/>
      <c r="C60" s="13">
        <f>K56</f>
        <v>0</v>
      </c>
      <c r="D60" s="13" t="s">
        <v>208</v>
      </c>
      <c r="E60" s="17">
        <f>I56</f>
        <v>0</v>
      </c>
      <c r="F60" s="18">
        <f>K58</f>
        <v>0</v>
      </c>
      <c r="G60" s="13" t="s">
        <v>208</v>
      </c>
      <c r="H60" s="17">
        <f>I58</f>
        <v>0</v>
      </c>
      <c r="I60" s="1039"/>
      <c r="J60" s="1039"/>
      <c r="K60" s="1040"/>
      <c r="L60" s="1332"/>
      <c r="M60" s="1333"/>
      <c r="N60" s="1333"/>
      <c r="O60" s="1333"/>
      <c r="P60" s="1333"/>
      <c r="Q60" s="1334"/>
      <c r="R60" s="1056"/>
      <c r="S60" s="1053"/>
      <c r="T60" s="1053"/>
      <c r="U60" s="1053"/>
      <c r="V60" s="1054"/>
      <c r="W60" s="1056"/>
      <c r="X60" s="1054"/>
      <c r="Y60" s="26" t="s">
        <v>215</v>
      </c>
      <c r="Z60" s="1053">
        <f>E60+H60+K60</f>
        <v>0</v>
      </c>
      <c r="AA60" s="1054"/>
      <c r="AB60" s="1060"/>
      <c r="AC60" s="1061"/>
    </row>
  </sheetData>
  <mergeCells count="375">
    <mergeCell ref="X1:AC1"/>
    <mergeCell ref="A2:AC2"/>
    <mergeCell ref="A5:B5"/>
    <mergeCell ref="C5:E5"/>
    <mergeCell ref="F5:H5"/>
    <mergeCell ref="I5:K5"/>
    <mergeCell ref="L5:N5"/>
    <mergeCell ref="O5:Q5"/>
    <mergeCell ref="W5:X5"/>
    <mergeCell ref="Y5:AA5"/>
    <mergeCell ref="AB5:AC5"/>
    <mergeCell ref="A6:A7"/>
    <mergeCell ref="B6:B7"/>
    <mergeCell ref="C6:E7"/>
    <mergeCell ref="F6:H6"/>
    <mergeCell ref="I6:K6"/>
    <mergeCell ref="L6:N6"/>
    <mergeCell ref="O6:Q6"/>
    <mergeCell ref="R6:R7"/>
    <mergeCell ref="S6:S7"/>
    <mergeCell ref="AB8:AC9"/>
    <mergeCell ref="Z9:AA9"/>
    <mergeCell ref="A10:A11"/>
    <mergeCell ref="B10:B11"/>
    <mergeCell ref="C10:E10"/>
    <mergeCell ref="F10:H10"/>
    <mergeCell ref="I10:K11"/>
    <mergeCell ref="L10:N10"/>
    <mergeCell ref="O10:Q10"/>
    <mergeCell ref="R10:R11"/>
    <mergeCell ref="S8:S9"/>
    <mergeCell ref="T8:T9"/>
    <mergeCell ref="U8:U9"/>
    <mergeCell ref="V8:V9"/>
    <mergeCell ref="W8:X9"/>
    <mergeCell ref="Z8:AA8"/>
    <mergeCell ref="A8:A9"/>
    <mergeCell ref="B8:B9"/>
    <mergeCell ref="C8:E8"/>
    <mergeCell ref="F8:H9"/>
    <mergeCell ref="I8:K8"/>
    <mergeCell ref="L8:N8"/>
    <mergeCell ref="O8:Q8"/>
    <mergeCell ref="R8:R9"/>
    <mergeCell ref="AB10:AC11"/>
    <mergeCell ref="Z11:AA11"/>
    <mergeCell ref="AG11:AG15"/>
    <mergeCell ref="A12:A13"/>
    <mergeCell ref="B12:B13"/>
    <mergeCell ref="C12:E12"/>
    <mergeCell ref="F12:H12"/>
    <mergeCell ref="I12:K12"/>
    <mergeCell ref="L12:N13"/>
    <mergeCell ref="O12:Q12"/>
    <mergeCell ref="S10:S11"/>
    <mergeCell ref="T10:T11"/>
    <mergeCell ref="U10:U11"/>
    <mergeCell ref="V10:V11"/>
    <mergeCell ref="W10:X11"/>
    <mergeCell ref="Z10:AA10"/>
    <mergeCell ref="AG6:AG10"/>
    <mergeCell ref="Z7:AA7"/>
    <mergeCell ref="T6:T7"/>
    <mergeCell ref="U6:U7"/>
    <mergeCell ref="V6:V7"/>
    <mergeCell ref="W6:X7"/>
    <mergeCell ref="Z6:AA6"/>
    <mergeCell ref="AB6:AC7"/>
    <mergeCell ref="A14:A15"/>
    <mergeCell ref="B14:B15"/>
    <mergeCell ref="C14:E14"/>
    <mergeCell ref="F14:H14"/>
    <mergeCell ref="I14:K14"/>
    <mergeCell ref="L14:N14"/>
    <mergeCell ref="O14:Q15"/>
    <mergeCell ref="R12:R13"/>
    <mergeCell ref="S12:S13"/>
    <mergeCell ref="R14:R15"/>
    <mergeCell ref="S14:S15"/>
    <mergeCell ref="T14:T15"/>
    <mergeCell ref="U14:U15"/>
    <mergeCell ref="V14:V15"/>
    <mergeCell ref="W14:X15"/>
    <mergeCell ref="Z12:AA12"/>
    <mergeCell ref="AB12:AC13"/>
    <mergeCell ref="Z13:AA13"/>
    <mergeCell ref="T12:T13"/>
    <mergeCell ref="U12:U13"/>
    <mergeCell ref="V12:V13"/>
    <mergeCell ref="W12:X13"/>
    <mergeCell ref="Z14:AA14"/>
    <mergeCell ref="AB14:AC15"/>
    <mergeCell ref="Z15:AA15"/>
    <mergeCell ref="Y17:AA17"/>
    <mergeCell ref="AB17:AC17"/>
    <mergeCell ref="A18:A19"/>
    <mergeCell ref="B18:B19"/>
    <mergeCell ref="C18:E19"/>
    <mergeCell ref="F18:H18"/>
    <mergeCell ref="I18:K18"/>
    <mergeCell ref="L18:N18"/>
    <mergeCell ref="O18:Q18"/>
    <mergeCell ref="R18:R19"/>
    <mergeCell ref="AB18:AC19"/>
    <mergeCell ref="Z19:AA19"/>
    <mergeCell ref="T18:T19"/>
    <mergeCell ref="U18:U19"/>
    <mergeCell ref="V18:V19"/>
    <mergeCell ref="W18:X19"/>
    <mergeCell ref="Z18:AA18"/>
    <mergeCell ref="A17:B17"/>
    <mergeCell ref="C17:E17"/>
    <mergeCell ref="F17:H17"/>
    <mergeCell ref="I17:K17"/>
    <mergeCell ref="L17:N17"/>
    <mergeCell ref="O17:Q17"/>
    <mergeCell ref="W17:X17"/>
    <mergeCell ref="A20:A21"/>
    <mergeCell ref="B20:B21"/>
    <mergeCell ref="C20:E20"/>
    <mergeCell ref="F20:H21"/>
    <mergeCell ref="I20:K20"/>
    <mergeCell ref="L20:N20"/>
    <mergeCell ref="O20:Q20"/>
    <mergeCell ref="R20:R21"/>
    <mergeCell ref="S18:S19"/>
    <mergeCell ref="S22:S23"/>
    <mergeCell ref="AB20:AC21"/>
    <mergeCell ref="Z21:AA21"/>
    <mergeCell ref="A22:A23"/>
    <mergeCell ref="B22:B23"/>
    <mergeCell ref="C22:E22"/>
    <mergeCell ref="F22:H22"/>
    <mergeCell ref="I22:K23"/>
    <mergeCell ref="L22:N22"/>
    <mergeCell ref="O22:Q22"/>
    <mergeCell ref="R22:R23"/>
    <mergeCell ref="S20:S21"/>
    <mergeCell ref="T20:T21"/>
    <mergeCell ref="U20:U21"/>
    <mergeCell ref="V20:V21"/>
    <mergeCell ref="W20:X21"/>
    <mergeCell ref="Z20:AA20"/>
    <mergeCell ref="AB22:AC23"/>
    <mergeCell ref="Z23:AA23"/>
    <mergeCell ref="T22:T23"/>
    <mergeCell ref="U22:U23"/>
    <mergeCell ref="V22:V23"/>
    <mergeCell ref="W22:X23"/>
    <mergeCell ref="Z22:AA22"/>
    <mergeCell ref="AB24:AC25"/>
    <mergeCell ref="Z25:AA25"/>
    <mergeCell ref="A26:A27"/>
    <mergeCell ref="B26:B27"/>
    <mergeCell ref="C26:E26"/>
    <mergeCell ref="F26:H26"/>
    <mergeCell ref="I26:K26"/>
    <mergeCell ref="L26:N26"/>
    <mergeCell ref="O26:Q27"/>
    <mergeCell ref="R26:R27"/>
    <mergeCell ref="S24:S25"/>
    <mergeCell ref="T24:T25"/>
    <mergeCell ref="U24:U25"/>
    <mergeCell ref="V24:V25"/>
    <mergeCell ref="W24:X25"/>
    <mergeCell ref="Z24:AA24"/>
    <mergeCell ref="A24:A25"/>
    <mergeCell ref="B24:B25"/>
    <mergeCell ref="C24:E24"/>
    <mergeCell ref="F24:H24"/>
    <mergeCell ref="I24:K24"/>
    <mergeCell ref="L24:N25"/>
    <mergeCell ref="O24:Q24"/>
    <mergeCell ref="R24:R25"/>
    <mergeCell ref="AG33:AG36"/>
    <mergeCell ref="A34:B34"/>
    <mergeCell ref="C34:E34"/>
    <mergeCell ref="F34:H34"/>
    <mergeCell ref="I34:K34"/>
    <mergeCell ref="L34:N34"/>
    <mergeCell ref="O34:Q42"/>
    <mergeCell ref="W34:X34"/>
    <mergeCell ref="S26:S27"/>
    <mergeCell ref="T26:T27"/>
    <mergeCell ref="U26:U27"/>
    <mergeCell ref="V26:V27"/>
    <mergeCell ref="W26:X27"/>
    <mergeCell ref="Z26:AA26"/>
    <mergeCell ref="A35:A36"/>
    <mergeCell ref="B35:B36"/>
    <mergeCell ref="C35:E36"/>
    <mergeCell ref="F35:H35"/>
    <mergeCell ref="I35:K35"/>
    <mergeCell ref="L35:N35"/>
    <mergeCell ref="R35:R36"/>
    <mergeCell ref="S35:S36"/>
    <mergeCell ref="AB26:AC27"/>
    <mergeCell ref="Z27:AA27"/>
    <mergeCell ref="T35:T36"/>
    <mergeCell ref="U35:U36"/>
    <mergeCell ref="V35:V36"/>
    <mergeCell ref="W35:X36"/>
    <mergeCell ref="Z35:AA35"/>
    <mergeCell ref="AB35:AC36"/>
    <mergeCell ref="Z36:AA36"/>
    <mergeCell ref="Y34:AA34"/>
    <mergeCell ref="AB34:AC34"/>
    <mergeCell ref="Z37:AA37"/>
    <mergeCell ref="AB37:AC38"/>
    <mergeCell ref="AG37:AG40"/>
    <mergeCell ref="Z38:AA38"/>
    <mergeCell ref="A39:A40"/>
    <mergeCell ref="B39:B40"/>
    <mergeCell ref="C39:E39"/>
    <mergeCell ref="F39:H39"/>
    <mergeCell ref="I39:K40"/>
    <mergeCell ref="L39:N39"/>
    <mergeCell ref="R37:R38"/>
    <mergeCell ref="S37:S38"/>
    <mergeCell ref="T37:T38"/>
    <mergeCell ref="U37:U38"/>
    <mergeCell ref="V37:V38"/>
    <mergeCell ref="W37:X38"/>
    <mergeCell ref="A37:A38"/>
    <mergeCell ref="B37:B38"/>
    <mergeCell ref="C37:E37"/>
    <mergeCell ref="F37:H38"/>
    <mergeCell ref="I37:K37"/>
    <mergeCell ref="L37:N37"/>
    <mergeCell ref="Z39:AA39"/>
    <mergeCell ref="AB39:AC40"/>
    <mergeCell ref="Z40:AA40"/>
    <mergeCell ref="A41:A42"/>
    <mergeCell ref="B41:B42"/>
    <mergeCell ref="C41:E41"/>
    <mergeCell ref="F41:H41"/>
    <mergeCell ref="I41:K41"/>
    <mergeCell ref="L41:N42"/>
    <mergeCell ref="R41:R42"/>
    <mergeCell ref="R39:R40"/>
    <mergeCell ref="S39:S40"/>
    <mergeCell ref="T39:T40"/>
    <mergeCell ref="U39:U40"/>
    <mergeCell ref="V39:V40"/>
    <mergeCell ref="W39:X40"/>
    <mergeCell ref="AG41:AG43"/>
    <mergeCell ref="Z42:AA42"/>
    <mergeCell ref="A44:B44"/>
    <mergeCell ref="C44:E44"/>
    <mergeCell ref="F44:H44"/>
    <mergeCell ref="I44:K44"/>
    <mergeCell ref="L44:N44"/>
    <mergeCell ref="O44:Q52"/>
    <mergeCell ref="W44:X44"/>
    <mergeCell ref="S41:S42"/>
    <mergeCell ref="T41:T42"/>
    <mergeCell ref="U41:U42"/>
    <mergeCell ref="V41:V42"/>
    <mergeCell ref="W41:X42"/>
    <mergeCell ref="Z41:AA41"/>
    <mergeCell ref="A45:A46"/>
    <mergeCell ref="B45:B46"/>
    <mergeCell ref="C45:E46"/>
    <mergeCell ref="F45:H45"/>
    <mergeCell ref="I45:K45"/>
    <mergeCell ref="L45:N45"/>
    <mergeCell ref="R45:R46"/>
    <mergeCell ref="S45:S46"/>
    <mergeCell ref="AB41:AC42"/>
    <mergeCell ref="T45:T46"/>
    <mergeCell ref="U45:U46"/>
    <mergeCell ref="V45:V46"/>
    <mergeCell ref="W45:X46"/>
    <mergeCell ref="Z45:AA45"/>
    <mergeCell ref="AB45:AC46"/>
    <mergeCell ref="Z46:AA46"/>
    <mergeCell ref="Y44:AA44"/>
    <mergeCell ref="AB44:AC44"/>
    <mergeCell ref="Z47:AA47"/>
    <mergeCell ref="AB47:AC48"/>
    <mergeCell ref="Z48:AA48"/>
    <mergeCell ref="A49:A50"/>
    <mergeCell ref="B49:B50"/>
    <mergeCell ref="C49:E49"/>
    <mergeCell ref="F49:H49"/>
    <mergeCell ref="I49:K50"/>
    <mergeCell ref="L49:N49"/>
    <mergeCell ref="R49:R50"/>
    <mergeCell ref="R47:R48"/>
    <mergeCell ref="S47:S48"/>
    <mergeCell ref="T47:T48"/>
    <mergeCell ref="U47:U48"/>
    <mergeCell ref="V47:V48"/>
    <mergeCell ref="W47:X48"/>
    <mergeCell ref="A47:A48"/>
    <mergeCell ref="B47:B48"/>
    <mergeCell ref="C47:E47"/>
    <mergeCell ref="F47:H48"/>
    <mergeCell ref="I47:K47"/>
    <mergeCell ref="L47:N47"/>
    <mergeCell ref="A51:A52"/>
    <mergeCell ref="B51:B52"/>
    <mergeCell ref="C51:E51"/>
    <mergeCell ref="F51:H51"/>
    <mergeCell ref="I51:K51"/>
    <mergeCell ref="L51:N52"/>
    <mergeCell ref="R51:R52"/>
    <mergeCell ref="S51:S52"/>
    <mergeCell ref="S49:S50"/>
    <mergeCell ref="T51:T52"/>
    <mergeCell ref="U51:U52"/>
    <mergeCell ref="V51:V52"/>
    <mergeCell ref="W51:X52"/>
    <mergeCell ref="Z51:AA51"/>
    <mergeCell ref="AB51:AC52"/>
    <mergeCell ref="Z52:AA52"/>
    <mergeCell ref="AB49:AC50"/>
    <mergeCell ref="Z50:AA50"/>
    <mergeCell ref="T49:T50"/>
    <mergeCell ref="U49:U50"/>
    <mergeCell ref="V49:V50"/>
    <mergeCell ref="W49:X50"/>
    <mergeCell ref="Z49:AA49"/>
    <mergeCell ref="A54:B54"/>
    <mergeCell ref="C54:E54"/>
    <mergeCell ref="F54:H54"/>
    <mergeCell ref="I54:K54"/>
    <mergeCell ref="L54:Q60"/>
    <mergeCell ref="T57:T58"/>
    <mergeCell ref="A59:A60"/>
    <mergeCell ref="B59:B60"/>
    <mergeCell ref="C59:E59"/>
    <mergeCell ref="F59:H59"/>
    <mergeCell ref="I59:K60"/>
    <mergeCell ref="R59:R60"/>
    <mergeCell ref="W57:X58"/>
    <mergeCell ref="A57:A58"/>
    <mergeCell ref="B57:B58"/>
    <mergeCell ref="C57:E57"/>
    <mergeCell ref="F57:H58"/>
    <mergeCell ref="I57:K57"/>
    <mergeCell ref="R57:R58"/>
    <mergeCell ref="S57:S58"/>
    <mergeCell ref="A55:A56"/>
    <mergeCell ref="B55:B56"/>
    <mergeCell ref="C55:E56"/>
    <mergeCell ref="F55:H55"/>
    <mergeCell ref="I55:K55"/>
    <mergeCell ref="R55:R56"/>
    <mergeCell ref="S55:S56"/>
    <mergeCell ref="T55:T56"/>
    <mergeCell ref="AB59:AC60"/>
    <mergeCell ref="Z60:AA60"/>
    <mergeCell ref="R54:S54"/>
    <mergeCell ref="U54:V54"/>
    <mergeCell ref="S59:S60"/>
    <mergeCell ref="T59:T60"/>
    <mergeCell ref="U59:U60"/>
    <mergeCell ref="V59:V60"/>
    <mergeCell ref="W59:X60"/>
    <mergeCell ref="Z59:AA59"/>
    <mergeCell ref="Z57:AA57"/>
    <mergeCell ref="AB57:AC58"/>
    <mergeCell ref="Z58:AA58"/>
    <mergeCell ref="Z55:AA55"/>
    <mergeCell ref="AB55:AC56"/>
    <mergeCell ref="Z56:AA56"/>
    <mergeCell ref="Y54:AA54"/>
    <mergeCell ref="AB54:AC54"/>
    <mergeCell ref="W54:X54"/>
    <mergeCell ref="U55:U56"/>
    <mergeCell ref="V55:V56"/>
    <mergeCell ref="W55:X56"/>
    <mergeCell ref="U57:U58"/>
    <mergeCell ref="V57:V58"/>
  </mergeCells>
  <phoneticPr fontId="94"/>
  <printOptions horizontalCentered="1"/>
  <pageMargins left="0.31496062992125984" right="0.19685039370078741" top="0.55118110236220474" bottom="0.15748031496062992" header="0.31496062992125984" footer="0.31496062992125984"/>
  <pageSetup paperSize="9" scale="4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C9F5-9073-4A08-B608-9D33F21FDACF}">
  <sheetPr>
    <tabColor rgb="FFFFC000"/>
    <pageSetUpPr fitToPage="1"/>
  </sheetPr>
  <dimension ref="A1:BQ124"/>
  <sheetViews>
    <sheetView showGridLines="0" view="pageBreakPreview" topLeftCell="A9" zoomScale="70" zoomScaleNormal="100" zoomScaleSheetLayoutView="70" workbookViewId="0">
      <selection activeCell="AP24" sqref="AP24:BG63"/>
    </sheetView>
  </sheetViews>
  <sheetFormatPr defaultColWidth="13.375" defaultRowHeight="14.25"/>
  <cols>
    <col min="1" max="67" width="2.125" style="491" customWidth="1"/>
    <col min="68" max="68" width="4.875" style="491" customWidth="1"/>
    <col min="69" max="73" width="2.125" style="491" customWidth="1"/>
    <col min="74" max="74" width="30.5" style="491" customWidth="1"/>
    <col min="75" max="76" width="2.125" style="491" customWidth="1"/>
    <col min="77" max="16384" width="13.375" style="491"/>
  </cols>
  <sheetData>
    <row r="1" spans="1:68" ht="7.15" customHeight="1">
      <c r="B1" s="1421" t="s">
        <v>539</v>
      </c>
      <c r="C1" s="1421"/>
      <c r="D1" s="1421"/>
      <c r="E1" s="1421"/>
      <c r="F1" s="1421"/>
      <c r="G1" s="1421"/>
      <c r="H1" s="1421"/>
      <c r="I1" s="1421"/>
      <c r="J1" s="1421"/>
      <c r="K1" s="1421"/>
      <c r="L1" s="1421"/>
      <c r="M1" s="1421"/>
      <c r="N1" s="1421"/>
      <c r="O1" s="1421"/>
      <c r="P1" s="1421"/>
      <c r="Q1" s="1421"/>
      <c r="R1" s="1421"/>
      <c r="S1" s="1421"/>
      <c r="T1" s="1421"/>
      <c r="U1" s="1421"/>
      <c r="V1" s="1421"/>
      <c r="W1" s="1421"/>
      <c r="X1" s="1421"/>
      <c r="Y1" s="1421"/>
      <c r="Z1" s="1421"/>
      <c r="AA1" s="1421"/>
      <c r="AB1" s="1421"/>
      <c r="AC1" s="1421"/>
      <c r="AD1" s="1421"/>
      <c r="AE1" s="1421"/>
      <c r="AF1" s="1421"/>
      <c r="AG1" s="1421"/>
      <c r="AH1" s="1421"/>
      <c r="AI1" s="1421"/>
      <c r="AJ1" s="1421"/>
      <c r="AK1" s="1421"/>
      <c r="AL1" s="1421"/>
      <c r="AM1" s="1421"/>
      <c r="AN1" s="1421"/>
      <c r="AO1" s="1421"/>
      <c r="AP1" s="1421"/>
      <c r="AQ1" s="1421"/>
      <c r="AR1" s="1421"/>
      <c r="AS1" s="1421"/>
      <c r="AT1" s="1421"/>
      <c r="AU1" s="1421"/>
      <c r="AV1" s="1421"/>
      <c r="AW1" s="1421"/>
      <c r="AX1" s="1421"/>
      <c r="AY1" s="1421"/>
      <c r="AZ1" s="1421"/>
      <c r="BA1" s="1421"/>
      <c r="BB1" s="1421"/>
      <c r="BC1" s="1421"/>
      <c r="BD1" s="1421"/>
      <c r="BE1" s="1421"/>
      <c r="BF1" s="1421"/>
      <c r="BG1" s="1421"/>
      <c r="BH1" s="1421"/>
      <c r="BI1" s="1421"/>
      <c r="BJ1" s="1421"/>
      <c r="BK1" s="1421"/>
      <c r="BL1" s="1421"/>
      <c r="BM1" s="1421"/>
      <c r="BN1" s="1421"/>
      <c r="BO1" s="1421"/>
      <c r="BP1" s="1421"/>
    </row>
    <row r="2" spans="1:68" ht="7.15" customHeight="1">
      <c r="B2" s="1421"/>
      <c r="C2" s="1421"/>
      <c r="D2" s="1421"/>
      <c r="E2" s="1421"/>
      <c r="F2" s="1421"/>
      <c r="G2" s="1421"/>
      <c r="H2" s="1421"/>
      <c r="I2" s="1421"/>
      <c r="J2" s="1421"/>
      <c r="K2" s="1421"/>
      <c r="L2" s="1421"/>
      <c r="M2" s="1421"/>
      <c r="N2" s="1421"/>
      <c r="O2" s="1421"/>
      <c r="P2" s="1421"/>
      <c r="Q2" s="1421"/>
      <c r="R2" s="1421"/>
      <c r="S2" s="1421"/>
      <c r="T2" s="1421"/>
      <c r="U2" s="1421"/>
      <c r="V2" s="1421"/>
      <c r="W2" s="1421"/>
      <c r="X2" s="1421"/>
      <c r="Y2" s="1421"/>
      <c r="Z2" s="1421"/>
      <c r="AA2" s="1421"/>
      <c r="AB2" s="1421"/>
      <c r="AC2" s="1421"/>
      <c r="AD2" s="1421"/>
      <c r="AE2" s="1421"/>
      <c r="AF2" s="1421"/>
      <c r="AG2" s="1421"/>
      <c r="AH2" s="1421"/>
      <c r="AI2" s="1421"/>
      <c r="AJ2" s="1421"/>
      <c r="AK2" s="1421"/>
      <c r="AL2" s="1421"/>
      <c r="AM2" s="1421"/>
      <c r="AN2" s="1421"/>
      <c r="AO2" s="1421"/>
      <c r="AP2" s="1421"/>
      <c r="AQ2" s="1421"/>
      <c r="AR2" s="1421"/>
      <c r="AS2" s="1421"/>
      <c r="AT2" s="1421"/>
      <c r="AU2" s="1421"/>
      <c r="AV2" s="1421"/>
      <c r="AW2" s="1421"/>
      <c r="AX2" s="1421"/>
      <c r="AY2" s="1421"/>
      <c r="AZ2" s="1421"/>
      <c r="BA2" s="1421"/>
      <c r="BB2" s="1421"/>
      <c r="BC2" s="1421"/>
      <c r="BD2" s="1421"/>
      <c r="BE2" s="1421"/>
      <c r="BF2" s="1421"/>
      <c r="BG2" s="1421"/>
      <c r="BH2" s="1421"/>
      <c r="BI2" s="1421"/>
      <c r="BJ2" s="1421"/>
      <c r="BK2" s="1421"/>
      <c r="BL2" s="1421"/>
      <c r="BM2" s="1421"/>
      <c r="BN2" s="1421"/>
      <c r="BO2" s="1421"/>
      <c r="BP2" s="1421"/>
    </row>
    <row r="3" spans="1:68" ht="54.75" customHeight="1">
      <c r="B3" s="1421"/>
      <c r="C3" s="1421"/>
      <c r="D3" s="1421"/>
      <c r="E3" s="1421"/>
      <c r="F3" s="1421"/>
      <c r="G3" s="1421"/>
      <c r="H3" s="1421"/>
      <c r="I3" s="1421"/>
      <c r="J3" s="1421"/>
      <c r="K3" s="1421"/>
      <c r="L3" s="1421"/>
      <c r="M3" s="1421"/>
      <c r="N3" s="1421"/>
      <c r="O3" s="1421"/>
      <c r="P3" s="1421"/>
      <c r="Q3" s="1421"/>
      <c r="R3" s="1421"/>
      <c r="S3" s="1421"/>
      <c r="T3" s="1421"/>
      <c r="U3" s="1421"/>
      <c r="V3" s="1421"/>
      <c r="W3" s="1421"/>
      <c r="X3" s="1421"/>
      <c r="Y3" s="1421"/>
      <c r="Z3" s="1421"/>
      <c r="AA3" s="1421"/>
      <c r="AB3" s="1421"/>
      <c r="AC3" s="1421"/>
      <c r="AD3" s="1421"/>
      <c r="AE3" s="1421"/>
      <c r="AF3" s="1421"/>
      <c r="AG3" s="1421"/>
      <c r="AH3" s="1421"/>
      <c r="AI3" s="1421"/>
      <c r="AJ3" s="1421"/>
      <c r="AK3" s="1421"/>
      <c r="AL3" s="1421"/>
      <c r="AM3" s="1421"/>
      <c r="AN3" s="1421"/>
      <c r="AO3" s="1421"/>
      <c r="AP3" s="1421"/>
      <c r="AQ3" s="1421"/>
      <c r="AR3" s="1421"/>
      <c r="AS3" s="1421"/>
      <c r="AT3" s="1421"/>
      <c r="AU3" s="1421"/>
      <c r="AV3" s="1421"/>
      <c r="AW3" s="1421"/>
      <c r="AX3" s="1421"/>
      <c r="AY3" s="1421"/>
      <c r="AZ3" s="1421"/>
      <c r="BA3" s="1421"/>
      <c r="BB3" s="1421"/>
      <c r="BC3" s="1421"/>
      <c r="BD3" s="1421"/>
      <c r="BE3" s="1421"/>
      <c r="BF3" s="1421"/>
      <c r="BG3" s="1421"/>
      <c r="BH3" s="1421"/>
      <c r="BI3" s="1421"/>
      <c r="BJ3" s="1421"/>
      <c r="BK3" s="1421"/>
      <c r="BL3" s="1421"/>
      <c r="BM3" s="1421"/>
      <c r="BN3" s="1421"/>
      <c r="BO3" s="1421"/>
      <c r="BP3" s="1421"/>
    </row>
    <row r="4" spans="1:68" ht="7.15" customHeight="1">
      <c r="B4" s="1421"/>
      <c r="C4" s="1421"/>
      <c r="D4" s="1421"/>
      <c r="E4" s="1421"/>
      <c r="F4" s="1421"/>
      <c r="G4" s="1421"/>
      <c r="H4" s="1421"/>
      <c r="I4" s="1421"/>
      <c r="J4" s="1421"/>
      <c r="K4" s="1421"/>
      <c r="L4" s="1421"/>
      <c r="M4" s="1421"/>
      <c r="N4" s="1421"/>
      <c r="O4" s="1421"/>
      <c r="P4" s="1421"/>
      <c r="Q4" s="1421"/>
      <c r="R4" s="1421"/>
      <c r="S4" s="1421"/>
      <c r="T4" s="1421"/>
      <c r="U4" s="1421"/>
      <c r="V4" s="1421"/>
      <c r="W4" s="1421"/>
      <c r="X4" s="1421"/>
      <c r="Y4" s="1421"/>
      <c r="Z4" s="1421"/>
      <c r="AA4" s="1421"/>
      <c r="AB4" s="1421"/>
      <c r="AC4" s="1421"/>
      <c r="AD4" s="1421"/>
      <c r="AE4" s="1421"/>
      <c r="AF4" s="1421"/>
      <c r="AG4" s="1421"/>
      <c r="AH4" s="1421"/>
      <c r="AI4" s="1421"/>
      <c r="AJ4" s="1421"/>
      <c r="AK4" s="1421"/>
      <c r="AL4" s="1421"/>
      <c r="AM4" s="1421"/>
      <c r="AN4" s="1421"/>
      <c r="AO4" s="1421"/>
      <c r="AP4" s="1421"/>
      <c r="AQ4" s="1421"/>
      <c r="AR4" s="1421"/>
      <c r="AS4" s="1421"/>
      <c r="AT4" s="1421"/>
      <c r="AU4" s="1421"/>
      <c r="AV4" s="1421"/>
      <c r="AW4" s="1421"/>
      <c r="AX4" s="1421"/>
      <c r="AY4" s="1421"/>
      <c r="AZ4" s="1421"/>
      <c r="BA4" s="1421"/>
      <c r="BB4" s="1421"/>
      <c r="BC4" s="1421"/>
      <c r="BD4" s="1421"/>
      <c r="BE4" s="1421"/>
      <c r="BF4" s="1421"/>
      <c r="BG4" s="1421"/>
      <c r="BH4" s="1421"/>
      <c r="BI4" s="1421"/>
      <c r="BJ4" s="1421"/>
      <c r="BK4" s="1421"/>
      <c r="BL4" s="1421"/>
      <c r="BM4" s="1421"/>
      <c r="BN4" s="1421"/>
      <c r="BO4" s="1421"/>
      <c r="BP4" s="1421"/>
    </row>
    <row r="5" spans="1:68" ht="7.15" customHeight="1"/>
    <row r="6" spans="1:68" ht="7.15" customHeight="1">
      <c r="A6" s="492"/>
      <c r="B6" s="1411">
        <v>2</v>
      </c>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3"/>
    </row>
    <row r="7" spans="1:68" ht="7.15" customHeight="1">
      <c r="B7" s="1392"/>
      <c r="N7" s="1391" t="s">
        <v>773</v>
      </c>
      <c r="O7" s="1365"/>
      <c r="P7" s="1365"/>
      <c r="Q7" s="1365"/>
      <c r="R7" s="1365"/>
      <c r="S7" s="1366"/>
      <c r="T7" s="940"/>
      <c r="U7" s="1347" t="s">
        <v>782</v>
      </c>
      <c r="V7" s="1365"/>
      <c r="W7" s="1365"/>
      <c r="X7" s="1365"/>
      <c r="Y7" s="1365"/>
      <c r="Z7" s="1366"/>
      <c r="AA7" s="940"/>
      <c r="AB7" s="1391" t="s">
        <v>771</v>
      </c>
      <c r="AC7" s="1365"/>
      <c r="AD7" s="1365"/>
      <c r="AE7" s="1365"/>
      <c r="AF7" s="1365"/>
      <c r="AG7" s="1366"/>
      <c r="AH7" s="940"/>
      <c r="AI7" s="1391" t="s">
        <v>774</v>
      </c>
      <c r="AJ7" s="1365"/>
      <c r="AK7" s="1365"/>
      <c r="AL7" s="1365"/>
      <c r="AM7" s="1365"/>
      <c r="AN7" s="1366"/>
      <c r="AO7" s="940"/>
      <c r="AP7" s="1347" t="s">
        <v>772</v>
      </c>
      <c r="AQ7" s="1348"/>
      <c r="AR7" s="1348"/>
      <c r="AS7" s="1348"/>
      <c r="AT7" s="1348"/>
      <c r="AU7" s="1349"/>
      <c r="AV7" s="940"/>
      <c r="AW7" s="1356"/>
      <c r="AX7" s="1357"/>
      <c r="AY7" s="1357"/>
      <c r="AZ7" s="1357"/>
      <c r="BA7" s="1357"/>
      <c r="BB7" s="1358"/>
      <c r="BC7" s="940"/>
      <c r="BD7" s="1347" t="s">
        <v>778</v>
      </c>
      <c r="BE7" s="1365"/>
      <c r="BF7" s="1365"/>
      <c r="BG7" s="1365"/>
      <c r="BH7" s="1365"/>
      <c r="BI7" s="1366"/>
    </row>
    <row r="8" spans="1:68" ht="7.15" customHeight="1">
      <c r="B8" s="1392" t="s">
        <v>514</v>
      </c>
      <c r="N8" s="1367"/>
      <c r="O8" s="1368"/>
      <c r="P8" s="1368"/>
      <c r="Q8" s="1368"/>
      <c r="R8" s="1368"/>
      <c r="S8" s="1369"/>
      <c r="T8" s="940"/>
      <c r="U8" s="1367"/>
      <c r="V8" s="1368"/>
      <c r="W8" s="1368"/>
      <c r="X8" s="1368"/>
      <c r="Y8" s="1368"/>
      <c r="Z8" s="1369"/>
      <c r="AA8" s="940"/>
      <c r="AB8" s="1367"/>
      <c r="AC8" s="1368"/>
      <c r="AD8" s="1368"/>
      <c r="AE8" s="1368"/>
      <c r="AF8" s="1368"/>
      <c r="AG8" s="1369"/>
      <c r="AH8" s="940"/>
      <c r="AI8" s="1367"/>
      <c r="AJ8" s="1368"/>
      <c r="AK8" s="1368"/>
      <c r="AL8" s="1368"/>
      <c r="AM8" s="1368"/>
      <c r="AN8" s="1369"/>
      <c r="AO8" s="940"/>
      <c r="AP8" s="1350"/>
      <c r="AQ8" s="1351"/>
      <c r="AR8" s="1351"/>
      <c r="AS8" s="1351"/>
      <c r="AT8" s="1351"/>
      <c r="AU8" s="1352"/>
      <c r="AV8" s="940"/>
      <c r="AW8" s="1359"/>
      <c r="AX8" s="1360"/>
      <c r="AY8" s="1360"/>
      <c r="AZ8" s="1360"/>
      <c r="BA8" s="1360"/>
      <c r="BB8" s="1361"/>
      <c r="BC8" s="940"/>
      <c r="BD8" s="1367"/>
      <c r="BE8" s="1368"/>
      <c r="BF8" s="1368"/>
      <c r="BG8" s="1368"/>
      <c r="BH8" s="1368"/>
      <c r="BI8" s="1369"/>
      <c r="BK8" s="499"/>
    </row>
    <row r="9" spans="1:68" ht="7.15" customHeight="1">
      <c r="B9" s="1392"/>
      <c r="N9" s="1367"/>
      <c r="O9" s="1368"/>
      <c r="P9" s="1368"/>
      <c r="Q9" s="1368"/>
      <c r="R9" s="1368"/>
      <c r="S9" s="1369"/>
      <c r="T9" s="940"/>
      <c r="U9" s="1367"/>
      <c r="V9" s="1368"/>
      <c r="W9" s="1368"/>
      <c r="X9" s="1368"/>
      <c r="Y9" s="1368"/>
      <c r="Z9" s="1369"/>
      <c r="AA9" s="940"/>
      <c r="AB9" s="1367"/>
      <c r="AC9" s="1368"/>
      <c r="AD9" s="1368"/>
      <c r="AE9" s="1368"/>
      <c r="AF9" s="1368"/>
      <c r="AG9" s="1369"/>
      <c r="AH9" s="940"/>
      <c r="AI9" s="1367"/>
      <c r="AJ9" s="1368"/>
      <c r="AK9" s="1368"/>
      <c r="AL9" s="1368"/>
      <c r="AM9" s="1368"/>
      <c r="AN9" s="1369"/>
      <c r="AO9" s="940"/>
      <c r="AP9" s="1350"/>
      <c r="AQ9" s="1351"/>
      <c r="AR9" s="1351"/>
      <c r="AS9" s="1351"/>
      <c r="AT9" s="1351"/>
      <c r="AU9" s="1352"/>
      <c r="AV9" s="940"/>
      <c r="AW9" s="1359"/>
      <c r="AX9" s="1360"/>
      <c r="AY9" s="1360"/>
      <c r="AZ9" s="1360"/>
      <c r="BA9" s="1360"/>
      <c r="BB9" s="1361"/>
      <c r="BC9" s="940"/>
      <c r="BD9" s="1367"/>
      <c r="BE9" s="1368"/>
      <c r="BF9" s="1368"/>
      <c r="BG9" s="1368"/>
      <c r="BH9" s="1368"/>
      <c r="BI9" s="1369"/>
      <c r="BJ9" s="500"/>
      <c r="BK9" s="501"/>
      <c r="BL9" s="496"/>
      <c r="BM9" s="499"/>
    </row>
    <row r="10" spans="1:68" ht="7.15" customHeight="1">
      <c r="B10" s="1392" t="s">
        <v>515</v>
      </c>
      <c r="N10" s="1367"/>
      <c r="O10" s="1368"/>
      <c r="P10" s="1368"/>
      <c r="Q10" s="1368"/>
      <c r="R10" s="1368"/>
      <c r="S10" s="1369"/>
      <c r="T10" s="940"/>
      <c r="U10" s="1367"/>
      <c r="V10" s="1368"/>
      <c r="W10" s="1368"/>
      <c r="X10" s="1368"/>
      <c r="Y10" s="1368"/>
      <c r="Z10" s="1369"/>
      <c r="AA10" s="940"/>
      <c r="AB10" s="1367"/>
      <c r="AC10" s="1368"/>
      <c r="AD10" s="1368"/>
      <c r="AE10" s="1368"/>
      <c r="AF10" s="1368"/>
      <c r="AG10" s="1369"/>
      <c r="AH10" s="940"/>
      <c r="AI10" s="1367"/>
      <c r="AJ10" s="1368"/>
      <c r="AK10" s="1368"/>
      <c r="AL10" s="1368"/>
      <c r="AM10" s="1368"/>
      <c r="AN10" s="1369"/>
      <c r="AO10" s="940"/>
      <c r="AP10" s="1350"/>
      <c r="AQ10" s="1351"/>
      <c r="AR10" s="1351"/>
      <c r="AS10" s="1351"/>
      <c r="AT10" s="1351"/>
      <c r="AU10" s="1352"/>
      <c r="AV10" s="940"/>
      <c r="AW10" s="1359"/>
      <c r="AX10" s="1360"/>
      <c r="AY10" s="1360"/>
      <c r="AZ10" s="1360"/>
      <c r="BA10" s="1360"/>
      <c r="BB10" s="1361"/>
      <c r="BC10" s="940"/>
      <c r="BD10" s="1367"/>
      <c r="BE10" s="1368"/>
      <c r="BF10" s="1368"/>
      <c r="BG10" s="1368"/>
      <c r="BH10" s="1368"/>
      <c r="BI10" s="1369"/>
      <c r="BJ10" s="500"/>
      <c r="BM10" s="498"/>
      <c r="BN10" s="499"/>
      <c r="BO10" s="499"/>
    </row>
    <row r="11" spans="1:68" ht="7.15" customHeight="1">
      <c r="B11" s="1392"/>
      <c r="N11" s="1370"/>
      <c r="O11" s="1371"/>
      <c r="P11" s="1371"/>
      <c r="Q11" s="1371"/>
      <c r="R11" s="1371"/>
      <c r="S11" s="1372"/>
      <c r="T11" s="940"/>
      <c r="U11" s="1370"/>
      <c r="V11" s="1371"/>
      <c r="W11" s="1371"/>
      <c r="X11" s="1371"/>
      <c r="Y11" s="1371"/>
      <c r="Z11" s="1372"/>
      <c r="AA11" s="940"/>
      <c r="AB11" s="1370"/>
      <c r="AC11" s="1371"/>
      <c r="AD11" s="1371"/>
      <c r="AE11" s="1371"/>
      <c r="AF11" s="1371"/>
      <c r="AG11" s="1372"/>
      <c r="AH11" s="940"/>
      <c r="AI11" s="1370"/>
      <c r="AJ11" s="1371"/>
      <c r="AK11" s="1371"/>
      <c r="AL11" s="1371"/>
      <c r="AM11" s="1371"/>
      <c r="AN11" s="1372"/>
      <c r="AO11" s="940"/>
      <c r="AP11" s="1353"/>
      <c r="AQ11" s="1354"/>
      <c r="AR11" s="1354"/>
      <c r="AS11" s="1354"/>
      <c r="AT11" s="1354"/>
      <c r="AU11" s="1355"/>
      <c r="AV11" s="940"/>
      <c r="AW11" s="1362"/>
      <c r="AX11" s="1363"/>
      <c r="AY11" s="1363"/>
      <c r="AZ11" s="1363"/>
      <c r="BA11" s="1363"/>
      <c r="BB11" s="1364"/>
      <c r="BC11" s="940"/>
      <c r="BD11" s="1370"/>
      <c r="BE11" s="1371"/>
      <c r="BF11" s="1371"/>
      <c r="BG11" s="1371"/>
      <c r="BH11" s="1371"/>
      <c r="BI11" s="1372"/>
      <c r="BJ11" s="500"/>
      <c r="BK11" s="496"/>
      <c r="BL11" s="499"/>
      <c r="BM11" s="499"/>
      <c r="BN11" s="503"/>
      <c r="BO11" s="504"/>
    </row>
    <row r="12" spans="1:68" ht="7.15" customHeight="1">
      <c r="B12" s="1392" t="s">
        <v>516</v>
      </c>
      <c r="H12" s="499"/>
      <c r="BO12" s="503"/>
    </row>
    <row r="13" spans="1:68" ht="7.15" customHeight="1">
      <c r="B13" s="1392"/>
      <c r="C13" s="498"/>
      <c r="G13" s="498"/>
      <c r="I13" s="493"/>
      <c r="J13" s="493"/>
      <c r="K13" s="493"/>
      <c r="L13" s="495"/>
      <c r="N13" s="1422" t="s">
        <v>517</v>
      </c>
      <c r="O13" s="1423"/>
      <c r="P13" s="1423"/>
      <c r="Q13" s="1423"/>
      <c r="R13" s="1423"/>
      <c r="S13" s="1424"/>
      <c r="U13" s="1422" t="s">
        <v>517</v>
      </c>
      <c r="V13" s="1423"/>
      <c r="W13" s="1423"/>
      <c r="X13" s="1423"/>
      <c r="Y13" s="1423"/>
      <c r="Z13" s="1424"/>
      <c r="AB13" s="1422" t="s">
        <v>517</v>
      </c>
      <c r="AC13" s="1423"/>
      <c r="AD13" s="1423"/>
      <c r="AE13" s="1423"/>
      <c r="AF13" s="1423"/>
      <c r="AG13" s="1424"/>
      <c r="AI13" s="494"/>
      <c r="AJ13" s="493"/>
      <c r="AK13" s="493"/>
      <c r="AL13" s="493"/>
      <c r="AM13" s="493"/>
      <c r="AN13" s="495"/>
      <c r="AP13" s="1422" t="s">
        <v>517</v>
      </c>
      <c r="AQ13" s="1423"/>
      <c r="AR13" s="1423"/>
      <c r="AS13" s="1423"/>
      <c r="AT13" s="1423"/>
      <c r="AU13" s="1424"/>
      <c r="AW13" s="1422" t="s">
        <v>517</v>
      </c>
      <c r="AX13" s="1423"/>
      <c r="AY13" s="1423"/>
      <c r="AZ13" s="1423"/>
      <c r="BA13" s="1423"/>
      <c r="BB13" s="1424"/>
      <c r="BD13" s="1422" t="s">
        <v>517</v>
      </c>
      <c r="BE13" s="1423"/>
      <c r="BF13" s="1423"/>
      <c r="BG13" s="1423"/>
      <c r="BH13" s="1423"/>
      <c r="BI13" s="1424"/>
      <c r="BK13" s="494"/>
      <c r="BL13" s="493"/>
      <c r="BM13" s="493"/>
      <c r="BN13" s="493"/>
      <c r="BO13" s="495"/>
    </row>
    <row r="14" spans="1:68" ht="7.15" customHeight="1">
      <c r="B14" s="1392" t="s">
        <v>518</v>
      </c>
      <c r="C14" s="498"/>
      <c r="G14" s="498"/>
      <c r="L14" s="498"/>
      <c r="N14" s="1425"/>
      <c r="O14" s="1426"/>
      <c r="P14" s="1426"/>
      <c r="Q14" s="1426"/>
      <c r="R14" s="1426"/>
      <c r="S14" s="1427"/>
      <c r="U14" s="1425"/>
      <c r="V14" s="1426"/>
      <c r="W14" s="1426"/>
      <c r="X14" s="1426"/>
      <c r="Y14" s="1426"/>
      <c r="Z14" s="1427"/>
      <c r="AB14" s="1425"/>
      <c r="AC14" s="1426"/>
      <c r="AD14" s="1426"/>
      <c r="AE14" s="1426"/>
      <c r="AF14" s="1426"/>
      <c r="AG14" s="1427"/>
      <c r="AI14" s="497"/>
      <c r="AN14" s="498"/>
      <c r="AP14" s="1425"/>
      <c r="AQ14" s="1426"/>
      <c r="AR14" s="1426"/>
      <c r="AS14" s="1426"/>
      <c r="AT14" s="1426"/>
      <c r="AU14" s="1427"/>
      <c r="AW14" s="1425"/>
      <c r="AX14" s="1426"/>
      <c r="AY14" s="1426"/>
      <c r="AZ14" s="1426"/>
      <c r="BA14" s="1426"/>
      <c r="BB14" s="1427"/>
      <c r="BD14" s="1425"/>
      <c r="BE14" s="1426"/>
      <c r="BF14" s="1426"/>
      <c r="BG14" s="1426"/>
      <c r="BH14" s="1426"/>
      <c r="BI14" s="1427"/>
      <c r="BK14" s="497"/>
      <c r="BO14" s="498"/>
    </row>
    <row r="15" spans="1:68" ht="7.15" customHeight="1">
      <c r="B15" s="1412"/>
      <c r="C15" s="498"/>
      <c r="G15" s="498"/>
      <c r="H15" s="496"/>
      <c r="I15" s="499"/>
      <c r="J15" s="499"/>
      <c r="K15" s="499"/>
      <c r="L15" s="502"/>
      <c r="N15" s="1428"/>
      <c r="O15" s="1429"/>
      <c r="P15" s="1429"/>
      <c r="Q15" s="1429"/>
      <c r="R15" s="1429"/>
      <c r="S15" s="1430"/>
      <c r="U15" s="1428"/>
      <c r="V15" s="1429"/>
      <c r="W15" s="1429"/>
      <c r="X15" s="1429"/>
      <c r="Y15" s="1429"/>
      <c r="Z15" s="1430"/>
      <c r="AB15" s="1428"/>
      <c r="AC15" s="1429"/>
      <c r="AD15" s="1429"/>
      <c r="AE15" s="1429"/>
      <c r="AF15" s="1429"/>
      <c r="AG15" s="1430"/>
      <c r="AI15" s="496"/>
      <c r="AJ15" s="499"/>
      <c r="AK15" s="499"/>
      <c r="AL15" s="499"/>
      <c r="AM15" s="499"/>
      <c r="AN15" s="502"/>
      <c r="AP15" s="1428"/>
      <c r="AQ15" s="1429"/>
      <c r="AR15" s="1429"/>
      <c r="AS15" s="1429"/>
      <c r="AT15" s="1429"/>
      <c r="AU15" s="1430"/>
      <c r="AW15" s="1428"/>
      <c r="AX15" s="1429"/>
      <c r="AY15" s="1429"/>
      <c r="AZ15" s="1429"/>
      <c r="BA15" s="1429"/>
      <c r="BB15" s="1430"/>
      <c r="BD15" s="1428"/>
      <c r="BE15" s="1429"/>
      <c r="BF15" s="1429"/>
      <c r="BG15" s="1429"/>
      <c r="BH15" s="1429"/>
      <c r="BI15" s="1430"/>
      <c r="BK15" s="496"/>
      <c r="BL15" s="499"/>
      <c r="BM15" s="499"/>
      <c r="BN15" s="499"/>
      <c r="BO15" s="502"/>
    </row>
    <row r="16" spans="1:68" ht="7.15" customHeight="1">
      <c r="C16" s="498"/>
      <c r="J16" s="503"/>
    </row>
    <row r="17" spans="1:67" ht="21.75" customHeight="1">
      <c r="A17" s="505"/>
      <c r="C17" s="498"/>
      <c r="F17" s="494"/>
      <c r="G17" s="493"/>
      <c r="H17" s="495"/>
      <c r="I17" s="498"/>
      <c r="J17" s="494"/>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c r="AL17" s="493"/>
      <c r="AM17" s="493"/>
      <c r="AN17" s="493"/>
      <c r="AO17" s="493"/>
      <c r="AP17" s="493"/>
      <c r="AQ17" s="493"/>
      <c r="AR17" s="493"/>
      <c r="AS17" s="493"/>
      <c r="AT17" s="493"/>
      <c r="AU17" s="493"/>
      <c r="AV17" s="493"/>
      <c r="AW17" s="493"/>
      <c r="AX17" s="493"/>
      <c r="AY17" s="493"/>
      <c r="AZ17" s="493"/>
      <c r="BA17" s="493"/>
      <c r="BB17" s="493"/>
      <c r="BC17" s="493"/>
      <c r="BD17" s="493"/>
      <c r="BE17" s="493"/>
      <c r="BF17" s="493"/>
      <c r="BG17" s="493"/>
      <c r="BH17" s="493"/>
      <c r="BI17" s="493"/>
      <c r="BJ17" s="493"/>
      <c r="BK17" s="493"/>
      <c r="BL17" s="493"/>
      <c r="BM17" s="493"/>
      <c r="BN17" s="493"/>
      <c r="BO17" s="495"/>
    </row>
    <row r="18" spans="1:67" ht="7.15" customHeight="1">
      <c r="A18" s="505"/>
      <c r="C18" s="498"/>
      <c r="F18" s="497"/>
      <c r="H18" s="498"/>
      <c r="I18" s="498"/>
      <c r="J18" s="497"/>
      <c r="AF18" s="1393" t="s">
        <v>519</v>
      </c>
      <c r="AG18" s="1394"/>
      <c r="AH18" s="1394"/>
      <c r="AI18" s="1394"/>
      <c r="AJ18" s="1394"/>
      <c r="AK18" s="1394"/>
      <c r="AL18" s="1394"/>
      <c r="AM18" s="1394"/>
      <c r="AN18" s="1394"/>
      <c r="AO18" s="1394"/>
      <c r="AP18" s="1394"/>
      <c r="AQ18" s="1395"/>
      <c r="BO18" s="498"/>
    </row>
    <row r="19" spans="1:67" ht="7.15" customHeight="1">
      <c r="A19" s="505"/>
      <c r="C19" s="498"/>
      <c r="F19" s="497"/>
      <c r="H19" s="498"/>
      <c r="I19" s="498"/>
      <c r="J19" s="497"/>
      <c r="AF19" s="1396"/>
      <c r="AG19" s="1397"/>
      <c r="AH19" s="1397"/>
      <c r="AI19" s="1397"/>
      <c r="AJ19" s="1397"/>
      <c r="AK19" s="1397"/>
      <c r="AL19" s="1397"/>
      <c r="AM19" s="1397"/>
      <c r="AN19" s="1397"/>
      <c r="AO19" s="1397"/>
      <c r="AP19" s="1397"/>
      <c r="AQ19" s="1398"/>
      <c r="BO19" s="498"/>
    </row>
    <row r="20" spans="1:67" ht="7.15" customHeight="1">
      <c r="A20" s="505"/>
      <c r="C20" s="498"/>
      <c r="F20" s="497"/>
      <c r="H20" s="498"/>
      <c r="I20" s="498"/>
      <c r="J20" s="497"/>
      <c r="AF20" s="1396"/>
      <c r="AG20" s="1397"/>
      <c r="AH20" s="1397"/>
      <c r="AI20" s="1397"/>
      <c r="AJ20" s="1397"/>
      <c r="AK20" s="1397"/>
      <c r="AL20" s="1397"/>
      <c r="AM20" s="1397"/>
      <c r="AN20" s="1397"/>
      <c r="AO20" s="1397"/>
      <c r="AP20" s="1397"/>
      <c r="AQ20" s="1398"/>
      <c r="BO20" s="498"/>
    </row>
    <row r="21" spans="1:67" ht="7.15" customHeight="1">
      <c r="A21" s="505"/>
      <c r="C21" s="498"/>
      <c r="F21" s="497"/>
      <c r="H21" s="498"/>
      <c r="I21" s="498"/>
      <c r="J21" s="497"/>
      <c r="AF21" s="1399"/>
      <c r="AG21" s="1400"/>
      <c r="AH21" s="1400"/>
      <c r="AI21" s="1400"/>
      <c r="AJ21" s="1400"/>
      <c r="AK21" s="1400"/>
      <c r="AL21" s="1400"/>
      <c r="AM21" s="1400"/>
      <c r="AN21" s="1400"/>
      <c r="AO21" s="1400"/>
      <c r="AP21" s="1400"/>
      <c r="AQ21" s="1401"/>
      <c r="BO21" s="498"/>
    </row>
    <row r="22" spans="1:67" ht="7.15" customHeight="1">
      <c r="A22" s="505"/>
      <c r="C22" s="498"/>
      <c r="F22" s="497"/>
      <c r="H22" s="498"/>
      <c r="I22" s="498"/>
      <c r="J22" s="497"/>
      <c r="BO22" s="498"/>
    </row>
    <row r="23" spans="1:67" ht="7.15" customHeight="1">
      <c r="A23" s="505"/>
      <c r="C23" s="498"/>
      <c r="F23" s="496"/>
      <c r="G23" s="499"/>
      <c r="H23" s="502"/>
      <c r="I23" s="498"/>
      <c r="J23" s="497"/>
      <c r="BO23" s="498"/>
    </row>
    <row r="24" spans="1:67" ht="7.15" customHeight="1">
      <c r="A24" s="505"/>
      <c r="C24" s="498"/>
      <c r="I24" s="498"/>
      <c r="J24" s="497"/>
      <c r="N24" s="1402" t="s">
        <v>520</v>
      </c>
      <c r="O24" s="1403"/>
      <c r="P24" s="1403"/>
      <c r="Q24" s="1403"/>
      <c r="R24" s="1403"/>
      <c r="S24" s="1403"/>
      <c r="T24" s="1403"/>
      <c r="U24" s="1403"/>
      <c r="V24" s="1403"/>
      <c r="W24" s="1403"/>
      <c r="X24" s="1403"/>
      <c r="Y24" s="1403"/>
      <c r="Z24" s="1403"/>
      <c r="AA24" s="1403"/>
      <c r="AB24" s="1403"/>
      <c r="AC24" s="1403"/>
      <c r="AD24" s="1403"/>
      <c r="AE24" s="1404"/>
      <c r="AP24" s="1402" t="s">
        <v>521</v>
      </c>
      <c r="AQ24" s="1403"/>
      <c r="AR24" s="1403"/>
      <c r="AS24" s="1403"/>
      <c r="AT24" s="1403"/>
      <c r="AU24" s="1403"/>
      <c r="AV24" s="1403"/>
      <c r="AW24" s="1403"/>
      <c r="AX24" s="1403"/>
      <c r="AY24" s="1403"/>
      <c r="AZ24" s="1403"/>
      <c r="BA24" s="1403"/>
      <c r="BB24" s="1403"/>
      <c r="BC24" s="1403"/>
      <c r="BD24" s="1403"/>
      <c r="BE24" s="1403"/>
      <c r="BF24" s="1403"/>
      <c r="BG24" s="1404"/>
      <c r="BO24" s="498"/>
    </row>
    <row r="25" spans="1:67" ht="7.15" customHeight="1">
      <c r="A25" s="505"/>
      <c r="C25" s="498"/>
      <c r="F25" s="1373" t="s">
        <v>781</v>
      </c>
      <c r="G25" s="1374"/>
      <c r="H25" s="1375"/>
      <c r="I25" s="498"/>
      <c r="J25" s="497"/>
      <c r="N25" s="1405"/>
      <c r="O25" s="1406"/>
      <c r="P25" s="1406"/>
      <c r="Q25" s="1406"/>
      <c r="R25" s="1406"/>
      <c r="S25" s="1406"/>
      <c r="T25" s="1406"/>
      <c r="U25" s="1406"/>
      <c r="V25" s="1406"/>
      <c r="W25" s="1406"/>
      <c r="X25" s="1406"/>
      <c r="Y25" s="1406"/>
      <c r="Z25" s="1406"/>
      <c r="AA25" s="1406"/>
      <c r="AB25" s="1406"/>
      <c r="AC25" s="1406"/>
      <c r="AD25" s="1406"/>
      <c r="AE25" s="1407"/>
      <c r="AP25" s="1405"/>
      <c r="AQ25" s="1406"/>
      <c r="AR25" s="1406"/>
      <c r="AS25" s="1406"/>
      <c r="AT25" s="1406"/>
      <c r="AU25" s="1406"/>
      <c r="AV25" s="1406"/>
      <c r="AW25" s="1406"/>
      <c r="AX25" s="1406"/>
      <c r="AY25" s="1406"/>
      <c r="AZ25" s="1406"/>
      <c r="BA25" s="1406"/>
      <c r="BB25" s="1406"/>
      <c r="BC25" s="1406"/>
      <c r="BD25" s="1406"/>
      <c r="BE25" s="1406"/>
      <c r="BF25" s="1406"/>
      <c r="BG25" s="1407"/>
      <c r="BO25" s="498"/>
    </row>
    <row r="26" spans="1:67" ht="7.15" customHeight="1">
      <c r="A26" s="505"/>
      <c r="C26" s="498"/>
      <c r="F26" s="1376"/>
      <c r="G26" s="1377"/>
      <c r="H26" s="1378"/>
      <c r="I26" s="498"/>
      <c r="J26" s="497"/>
      <c r="N26" s="1405"/>
      <c r="O26" s="1406"/>
      <c r="P26" s="1406"/>
      <c r="Q26" s="1406"/>
      <c r="R26" s="1406"/>
      <c r="S26" s="1406"/>
      <c r="T26" s="1406"/>
      <c r="U26" s="1406"/>
      <c r="V26" s="1406"/>
      <c r="W26" s="1406"/>
      <c r="X26" s="1406"/>
      <c r="Y26" s="1406"/>
      <c r="Z26" s="1406"/>
      <c r="AA26" s="1406"/>
      <c r="AB26" s="1406"/>
      <c r="AC26" s="1406"/>
      <c r="AD26" s="1406"/>
      <c r="AE26" s="1407"/>
      <c r="AP26" s="1405"/>
      <c r="AQ26" s="1406"/>
      <c r="AR26" s="1406"/>
      <c r="AS26" s="1406"/>
      <c r="AT26" s="1406"/>
      <c r="AU26" s="1406"/>
      <c r="AV26" s="1406"/>
      <c r="AW26" s="1406"/>
      <c r="AX26" s="1406"/>
      <c r="AY26" s="1406"/>
      <c r="AZ26" s="1406"/>
      <c r="BA26" s="1406"/>
      <c r="BB26" s="1406"/>
      <c r="BC26" s="1406"/>
      <c r="BD26" s="1406"/>
      <c r="BE26" s="1406"/>
      <c r="BF26" s="1406"/>
      <c r="BG26" s="1407"/>
      <c r="BO26" s="498"/>
    </row>
    <row r="27" spans="1:67" ht="7.15" customHeight="1">
      <c r="A27" s="505"/>
      <c r="C27" s="498"/>
      <c r="F27" s="1376"/>
      <c r="G27" s="1377"/>
      <c r="H27" s="1378"/>
      <c r="I27" s="498"/>
      <c r="J27" s="497"/>
      <c r="N27" s="1405"/>
      <c r="O27" s="1406"/>
      <c r="P27" s="1406"/>
      <c r="Q27" s="1406"/>
      <c r="R27" s="1406"/>
      <c r="S27" s="1406"/>
      <c r="T27" s="1406"/>
      <c r="U27" s="1406"/>
      <c r="V27" s="1406"/>
      <c r="W27" s="1406"/>
      <c r="X27" s="1406"/>
      <c r="Y27" s="1406"/>
      <c r="Z27" s="1406"/>
      <c r="AA27" s="1406"/>
      <c r="AB27" s="1406"/>
      <c r="AC27" s="1406"/>
      <c r="AD27" s="1406"/>
      <c r="AE27" s="1407"/>
      <c r="AP27" s="1405"/>
      <c r="AQ27" s="1406"/>
      <c r="AR27" s="1406"/>
      <c r="AS27" s="1406"/>
      <c r="AT27" s="1406"/>
      <c r="AU27" s="1406"/>
      <c r="AV27" s="1406"/>
      <c r="AW27" s="1406"/>
      <c r="AX27" s="1406"/>
      <c r="AY27" s="1406"/>
      <c r="AZ27" s="1406"/>
      <c r="BA27" s="1406"/>
      <c r="BB27" s="1406"/>
      <c r="BC27" s="1406"/>
      <c r="BD27" s="1406"/>
      <c r="BE27" s="1406"/>
      <c r="BF27" s="1406"/>
      <c r="BG27" s="1407"/>
      <c r="BO27" s="498"/>
    </row>
    <row r="28" spans="1:67" ht="7.15" customHeight="1">
      <c r="A28" s="505"/>
      <c r="C28" s="498"/>
      <c r="F28" s="1376"/>
      <c r="G28" s="1377"/>
      <c r="H28" s="1378"/>
      <c r="I28" s="498"/>
      <c r="J28" s="497"/>
      <c r="N28" s="1405"/>
      <c r="O28" s="1406"/>
      <c r="P28" s="1406"/>
      <c r="Q28" s="1406"/>
      <c r="R28" s="1406"/>
      <c r="S28" s="1406"/>
      <c r="T28" s="1406"/>
      <c r="U28" s="1406"/>
      <c r="V28" s="1406"/>
      <c r="W28" s="1406"/>
      <c r="X28" s="1406"/>
      <c r="Y28" s="1406"/>
      <c r="Z28" s="1406"/>
      <c r="AA28" s="1406"/>
      <c r="AB28" s="1406"/>
      <c r="AC28" s="1406"/>
      <c r="AD28" s="1406"/>
      <c r="AE28" s="1407"/>
      <c r="AP28" s="1405"/>
      <c r="AQ28" s="1406"/>
      <c r="AR28" s="1406"/>
      <c r="AS28" s="1406"/>
      <c r="AT28" s="1406"/>
      <c r="AU28" s="1406"/>
      <c r="AV28" s="1406"/>
      <c r="AW28" s="1406"/>
      <c r="AX28" s="1406"/>
      <c r="AY28" s="1406"/>
      <c r="AZ28" s="1406"/>
      <c r="BA28" s="1406"/>
      <c r="BB28" s="1406"/>
      <c r="BC28" s="1406"/>
      <c r="BD28" s="1406"/>
      <c r="BE28" s="1406"/>
      <c r="BF28" s="1406"/>
      <c r="BG28" s="1407"/>
      <c r="BO28" s="498"/>
    </row>
    <row r="29" spans="1:67" ht="7.15" customHeight="1">
      <c r="A29" s="505"/>
      <c r="C29" s="498"/>
      <c r="F29" s="1376"/>
      <c r="G29" s="1377"/>
      <c r="H29" s="1378"/>
      <c r="I29" s="498"/>
      <c r="J29" s="497"/>
      <c r="N29" s="1405"/>
      <c r="O29" s="1406"/>
      <c r="P29" s="1406"/>
      <c r="Q29" s="1406"/>
      <c r="R29" s="1406"/>
      <c r="S29" s="1406"/>
      <c r="T29" s="1406"/>
      <c r="U29" s="1406"/>
      <c r="V29" s="1406"/>
      <c r="W29" s="1406"/>
      <c r="X29" s="1406"/>
      <c r="Y29" s="1406"/>
      <c r="Z29" s="1406"/>
      <c r="AA29" s="1406"/>
      <c r="AB29" s="1406"/>
      <c r="AC29" s="1406"/>
      <c r="AD29" s="1406"/>
      <c r="AE29" s="1407"/>
      <c r="AP29" s="1405"/>
      <c r="AQ29" s="1406"/>
      <c r="AR29" s="1406"/>
      <c r="AS29" s="1406"/>
      <c r="AT29" s="1406"/>
      <c r="AU29" s="1406"/>
      <c r="AV29" s="1406"/>
      <c r="AW29" s="1406"/>
      <c r="AX29" s="1406"/>
      <c r="AY29" s="1406"/>
      <c r="AZ29" s="1406"/>
      <c r="BA29" s="1406"/>
      <c r="BB29" s="1406"/>
      <c r="BC29" s="1406"/>
      <c r="BD29" s="1406"/>
      <c r="BE29" s="1406"/>
      <c r="BF29" s="1406"/>
      <c r="BG29" s="1407"/>
      <c r="BO29" s="498"/>
    </row>
    <row r="30" spans="1:67" ht="7.15" customHeight="1">
      <c r="A30" s="505"/>
      <c r="C30" s="498"/>
      <c r="F30" s="1376"/>
      <c r="G30" s="1377"/>
      <c r="H30" s="1378"/>
      <c r="I30" s="498"/>
      <c r="J30" s="497"/>
      <c r="N30" s="1405"/>
      <c r="O30" s="1406"/>
      <c r="P30" s="1406"/>
      <c r="Q30" s="1406"/>
      <c r="R30" s="1406"/>
      <c r="S30" s="1406"/>
      <c r="T30" s="1406"/>
      <c r="U30" s="1406"/>
      <c r="V30" s="1406"/>
      <c r="W30" s="1406"/>
      <c r="X30" s="1406"/>
      <c r="Y30" s="1406"/>
      <c r="Z30" s="1406"/>
      <c r="AA30" s="1406"/>
      <c r="AB30" s="1406"/>
      <c r="AC30" s="1406"/>
      <c r="AD30" s="1406"/>
      <c r="AE30" s="1407"/>
      <c r="AP30" s="1405"/>
      <c r="AQ30" s="1406"/>
      <c r="AR30" s="1406"/>
      <c r="AS30" s="1406"/>
      <c r="AT30" s="1406"/>
      <c r="AU30" s="1406"/>
      <c r="AV30" s="1406"/>
      <c r="AW30" s="1406"/>
      <c r="AX30" s="1406"/>
      <c r="AY30" s="1406"/>
      <c r="AZ30" s="1406"/>
      <c r="BA30" s="1406"/>
      <c r="BB30" s="1406"/>
      <c r="BC30" s="1406"/>
      <c r="BD30" s="1406"/>
      <c r="BE30" s="1406"/>
      <c r="BF30" s="1406"/>
      <c r="BG30" s="1407"/>
      <c r="BO30" s="498"/>
    </row>
    <row r="31" spans="1:67" ht="7.15" customHeight="1">
      <c r="A31" s="505"/>
      <c r="C31" s="498"/>
      <c r="F31" s="1376"/>
      <c r="G31" s="1377"/>
      <c r="H31" s="1378"/>
      <c r="I31" s="498"/>
      <c r="J31" s="497"/>
      <c r="N31" s="1405"/>
      <c r="O31" s="1406"/>
      <c r="P31" s="1406"/>
      <c r="Q31" s="1406"/>
      <c r="R31" s="1406"/>
      <c r="S31" s="1406"/>
      <c r="T31" s="1406"/>
      <c r="U31" s="1406"/>
      <c r="V31" s="1406"/>
      <c r="W31" s="1406"/>
      <c r="X31" s="1406"/>
      <c r="Y31" s="1406"/>
      <c r="Z31" s="1406"/>
      <c r="AA31" s="1406"/>
      <c r="AB31" s="1406"/>
      <c r="AC31" s="1406"/>
      <c r="AD31" s="1406"/>
      <c r="AE31" s="1407"/>
      <c r="AP31" s="1405"/>
      <c r="AQ31" s="1406"/>
      <c r="AR31" s="1406"/>
      <c r="AS31" s="1406"/>
      <c r="AT31" s="1406"/>
      <c r="AU31" s="1406"/>
      <c r="AV31" s="1406"/>
      <c r="AW31" s="1406"/>
      <c r="AX31" s="1406"/>
      <c r="AY31" s="1406"/>
      <c r="AZ31" s="1406"/>
      <c r="BA31" s="1406"/>
      <c r="BB31" s="1406"/>
      <c r="BC31" s="1406"/>
      <c r="BD31" s="1406"/>
      <c r="BE31" s="1406"/>
      <c r="BF31" s="1406"/>
      <c r="BG31" s="1407"/>
      <c r="BO31" s="498"/>
    </row>
    <row r="32" spans="1:67" ht="7.15" customHeight="1">
      <c r="A32" s="505"/>
      <c r="C32" s="498"/>
      <c r="F32" s="1376"/>
      <c r="G32" s="1377"/>
      <c r="H32" s="1378"/>
      <c r="I32" s="498"/>
      <c r="J32" s="497"/>
      <c r="N32" s="1405"/>
      <c r="O32" s="1406"/>
      <c r="P32" s="1406"/>
      <c r="Q32" s="1406"/>
      <c r="R32" s="1406"/>
      <c r="S32" s="1406"/>
      <c r="T32" s="1406"/>
      <c r="U32" s="1406"/>
      <c r="V32" s="1406"/>
      <c r="W32" s="1406"/>
      <c r="X32" s="1406"/>
      <c r="Y32" s="1406"/>
      <c r="Z32" s="1406"/>
      <c r="AA32" s="1406"/>
      <c r="AB32" s="1406"/>
      <c r="AC32" s="1406"/>
      <c r="AD32" s="1406"/>
      <c r="AE32" s="1407"/>
      <c r="AP32" s="1405"/>
      <c r="AQ32" s="1406"/>
      <c r="AR32" s="1406"/>
      <c r="AS32" s="1406"/>
      <c r="AT32" s="1406"/>
      <c r="AU32" s="1406"/>
      <c r="AV32" s="1406"/>
      <c r="AW32" s="1406"/>
      <c r="AX32" s="1406"/>
      <c r="AY32" s="1406"/>
      <c r="AZ32" s="1406"/>
      <c r="BA32" s="1406"/>
      <c r="BB32" s="1406"/>
      <c r="BC32" s="1406"/>
      <c r="BD32" s="1406"/>
      <c r="BE32" s="1406"/>
      <c r="BF32" s="1406"/>
      <c r="BG32" s="1407"/>
      <c r="BO32" s="498"/>
    </row>
    <row r="33" spans="1:67" ht="7.15" customHeight="1">
      <c r="A33" s="505"/>
      <c r="C33" s="498"/>
      <c r="F33" s="1376"/>
      <c r="G33" s="1377"/>
      <c r="H33" s="1378"/>
      <c r="I33" s="498"/>
      <c r="J33" s="497"/>
      <c r="N33" s="1405"/>
      <c r="O33" s="1406"/>
      <c r="P33" s="1406"/>
      <c r="Q33" s="1406"/>
      <c r="R33" s="1406"/>
      <c r="S33" s="1406"/>
      <c r="T33" s="1406"/>
      <c r="U33" s="1406"/>
      <c r="V33" s="1406"/>
      <c r="W33" s="1406"/>
      <c r="X33" s="1406"/>
      <c r="Y33" s="1406"/>
      <c r="Z33" s="1406"/>
      <c r="AA33" s="1406"/>
      <c r="AB33" s="1406"/>
      <c r="AC33" s="1406"/>
      <c r="AD33" s="1406"/>
      <c r="AE33" s="1407"/>
      <c r="AG33" s="1382" t="s">
        <v>522</v>
      </c>
      <c r="AH33" s="1383"/>
      <c r="AI33" s="1384"/>
      <c r="AP33" s="1405"/>
      <c r="AQ33" s="1406"/>
      <c r="AR33" s="1406"/>
      <c r="AS33" s="1406"/>
      <c r="AT33" s="1406"/>
      <c r="AU33" s="1406"/>
      <c r="AV33" s="1406"/>
      <c r="AW33" s="1406"/>
      <c r="AX33" s="1406"/>
      <c r="AY33" s="1406"/>
      <c r="AZ33" s="1406"/>
      <c r="BA33" s="1406"/>
      <c r="BB33" s="1406"/>
      <c r="BC33" s="1406"/>
      <c r="BD33" s="1406"/>
      <c r="BE33" s="1406"/>
      <c r="BF33" s="1406"/>
      <c r="BG33" s="1407"/>
      <c r="BI33" s="1382" t="s">
        <v>522</v>
      </c>
      <c r="BJ33" s="1383"/>
      <c r="BK33" s="1384"/>
      <c r="BO33" s="498"/>
    </row>
    <row r="34" spans="1:67" ht="7.15" customHeight="1">
      <c r="A34" s="505"/>
      <c r="C34" s="498"/>
      <c r="F34" s="1376"/>
      <c r="G34" s="1377"/>
      <c r="H34" s="1378"/>
      <c r="I34" s="498"/>
      <c r="J34" s="497"/>
      <c r="N34" s="1405"/>
      <c r="O34" s="1406"/>
      <c r="P34" s="1406"/>
      <c r="Q34" s="1406"/>
      <c r="R34" s="1406"/>
      <c r="S34" s="1406"/>
      <c r="T34" s="1406"/>
      <c r="U34" s="1406"/>
      <c r="V34" s="1406"/>
      <c r="W34" s="1406"/>
      <c r="X34" s="1406"/>
      <c r="Y34" s="1406"/>
      <c r="Z34" s="1406"/>
      <c r="AA34" s="1406"/>
      <c r="AB34" s="1406"/>
      <c r="AC34" s="1406"/>
      <c r="AD34" s="1406"/>
      <c r="AE34" s="1407"/>
      <c r="AG34" s="1385"/>
      <c r="AH34" s="1386"/>
      <c r="AI34" s="1387"/>
      <c r="AP34" s="1405"/>
      <c r="AQ34" s="1406"/>
      <c r="AR34" s="1406"/>
      <c r="AS34" s="1406"/>
      <c r="AT34" s="1406"/>
      <c r="AU34" s="1406"/>
      <c r="AV34" s="1406"/>
      <c r="AW34" s="1406"/>
      <c r="AX34" s="1406"/>
      <c r="AY34" s="1406"/>
      <c r="AZ34" s="1406"/>
      <c r="BA34" s="1406"/>
      <c r="BB34" s="1406"/>
      <c r="BC34" s="1406"/>
      <c r="BD34" s="1406"/>
      <c r="BE34" s="1406"/>
      <c r="BF34" s="1406"/>
      <c r="BG34" s="1407"/>
      <c r="BI34" s="1385"/>
      <c r="BJ34" s="1386"/>
      <c r="BK34" s="1387"/>
      <c r="BO34" s="498"/>
    </row>
    <row r="35" spans="1:67" ht="7.15" customHeight="1">
      <c r="C35" s="498"/>
      <c r="F35" s="1376"/>
      <c r="G35" s="1377"/>
      <c r="H35" s="1378"/>
      <c r="I35" s="498"/>
      <c r="J35" s="497"/>
      <c r="N35" s="1405"/>
      <c r="O35" s="1406"/>
      <c r="P35" s="1406"/>
      <c r="Q35" s="1406"/>
      <c r="R35" s="1406"/>
      <c r="S35" s="1406"/>
      <c r="T35" s="1406"/>
      <c r="U35" s="1406"/>
      <c r="V35" s="1406"/>
      <c r="W35" s="1406"/>
      <c r="X35" s="1406"/>
      <c r="Y35" s="1406"/>
      <c r="Z35" s="1406"/>
      <c r="AA35" s="1406"/>
      <c r="AB35" s="1406"/>
      <c r="AC35" s="1406"/>
      <c r="AD35" s="1406"/>
      <c r="AE35" s="1407"/>
      <c r="AG35" s="1385"/>
      <c r="AH35" s="1386"/>
      <c r="AI35" s="1387"/>
      <c r="AP35" s="1405"/>
      <c r="AQ35" s="1406"/>
      <c r="AR35" s="1406"/>
      <c r="AS35" s="1406"/>
      <c r="AT35" s="1406"/>
      <c r="AU35" s="1406"/>
      <c r="AV35" s="1406"/>
      <c r="AW35" s="1406"/>
      <c r="AX35" s="1406"/>
      <c r="AY35" s="1406"/>
      <c r="AZ35" s="1406"/>
      <c r="BA35" s="1406"/>
      <c r="BB35" s="1406"/>
      <c r="BC35" s="1406"/>
      <c r="BD35" s="1406"/>
      <c r="BE35" s="1406"/>
      <c r="BF35" s="1406"/>
      <c r="BG35" s="1407"/>
      <c r="BI35" s="1385"/>
      <c r="BJ35" s="1386"/>
      <c r="BK35" s="1387"/>
      <c r="BO35" s="498"/>
    </row>
    <row r="36" spans="1:67" ht="7.15" customHeight="1">
      <c r="C36" s="498"/>
      <c r="F36" s="1376"/>
      <c r="G36" s="1377"/>
      <c r="H36" s="1378"/>
      <c r="I36" s="498"/>
      <c r="J36" s="497"/>
      <c r="N36" s="1405"/>
      <c r="O36" s="1406"/>
      <c r="P36" s="1406"/>
      <c r="Q36" s="1406"/>
      <c r="R36" s="1406"/>
      <c r="S36" s="1406"/>
      <c r="T36" s="1406"/>
      <c r="U36" s="1406"/>
      <c r="V36" s="1406"/>
      <c r="W36" s="1406"/>
      <c r="X36" s="1406"/>
      <c r="Y36" s="1406"/>
      <c r="Z36" s="1406"/>
      <c r="AA36" s="1406"/>
      <c r="AB36" s="1406"/>
      <c r="AC36" s="1406"/>
      <c r="AD36" s="1406"/>
      <c r="AE36" s="1407"/>
      <c r="AG36" s="1385"/>
      <c r="AH36" s="1386"/>
      <c r="AI36" s="1387"/>
      <c r="AP36" s="1405"/>
      <c r="AQ36" s="1406"/>
      <c r="AR36" s="1406"/>
      <c r="AS36" s="1406"/>
      <c r="AT36" s="1406"/>
      <c r="AU36" s="1406"/>
      <c r="AV36" s="1406"/>
      <c r="AW36" s="1406"/>
      <c r="AX36" s="1406"/>
      <c r="AY36" s="1406"/>
      <c r="AZ36" s="1406"/>
      <c r="BA36" s="1406"/>
      <c r="BB36" s="1406"/>
      <c r="BC36" s="1406"/>
      <c r="BD36" s="1406"/>
      <c r="BE36" s="1406"/>
      <c r="BF36" s="1406"/>
      <c r="BG36" s="1407"/>
      <c r="BI36" s="1385"/>
      <c r="BJ36" s="1386"/>
      <c r="BK36" s="1387"/>
      <c r="BO36" s="498"/>
    </row>
    <row r="37" spans="1:67" ht="7.15" customHeight="1">
      <c r="B37" s="1411">
        <v>2</v>
      </c>
      <c r="C37" s="498"/>
      <c r="F37" s="1376"/>
      <c r="G37" s="1377"/>
      <c r="H37" s="1378"/>
      <c r="I37" s="498"/>
      <c r="J37" s="497"/>
      <c r="N37" s="1405"/>
      <c r="O37" s="1406"/>
      <c r="P37" s="1406"/>
      <c r="Q37" s="1406"/>
      <c r="R37" s="1406"/>
      <c r="S37" s="1406"/>
      <c r="T37" s="1406"/>
      <c r="U37" s="1406"/>
      <c r="V37" s="1406"/>
      <c r="W37" s="1406"/>
      <c r="X37" s="1406"/>
      <c r="Y37" s="1406"/>
      <c r="Z37" s="1406"/>
      <c r="AA37" s="1406"/>
      <c r="AB37" s="1406"/>
      <c r="AC37" s="1406"/>
      <c r="AD37" s="1406"/>
      <c r="AE37" s="1407"/>
      <c r="AG37" s="1385"/>
      <c r="AH37" s="1386"/>
      <c r="AI37" s="1387"/>
      <c r="AP37" s="1405"/>
      <c r="AQ37" s="1406"/>
      <c r="AR37" s="1406"/>
      <c r="AS37" s="1406"/>
      <c r="AT37" s="1406"/>
      <c r="AU37" s="1406"/>
      <c r="AV37" s="1406"/>
      <c r="AW37" s="1406"/>
      <c r="AX37" s="1406"/>
      <c r="AY37" s="1406"/>
      <c r="AZ37" s="1406"/>
      <c r="BA37" s="1406"/>
      <c r="BB37" s="1406"/>
      <c r="BC37" s="1406"/>
      <c r="BD37" s="1406"/>
      <c r="BE37" s="1406"/>
      <c r="BF37" s="1406"/>
      <c r="BG37" s="1407"/>
      <c r="BI37" s="1385"/>
      <c r="BJ37" s="1386"/>
      <c r="BK37" s="1387"/>
      <c r="BO37" s="498"/>
    </row>
    <row r="38" spans="1:67" ht="7.15" customHeight="1">
      <c r="B38" s="1392"/>
      <c r="C38" s="498"/>
      <c r="F38" s="1376"/>
      <c r="G38" s="1377"/>
      <c r="H38" s="1378"/>
      <c r="I38" s="498"/>
      <c r="J38" s="497"/>
      <c r="N38" s="1405"/>
      <c r="O38" s="1406"/>
      <c r="P38" s="1406"/>
      <c r="Q38" s="1406"/>
      <c r="R38" s="1406"/>
      <c r="S38" s="1406"/>
      <c r="T38" s="1406"/>
      <c r="U38" s="1406"/>
      <c r="V38" s="1406"/>
      <c r="W38" s="1406"/>
      <c r="X38" s="1406"/>
      <c r="Y38" s="1406"/>
      <c r="Z38" s="1406"/>
      <c r="AA38" s="1406"/>
      <c r="AB38" s="1406"/>
      <c r="AC38" s="1406"/>
      <c r="AD38" s="1406"/>
      <c r="AE38" s="1407"/>
      <c r="AG38" s="1385"/>
      <c r="AH38" s="1386"/>
      <c r="AI38" s="1387"/>
      <c r="AP38" s="1405"/>
      <c r="AQ38" s="1406"/>
      <c r="AR38" s="1406"/>
      <c r="AS38" s="1406"/>
      <c r="AT38" s="1406"/>
      <c r="AU38" s="1406"/>
      <c r="AV38" s="1406"/>
      <c r="AW38" s="1406"/>
      <c r="AX38" s="1406"/>
      <c r="AY38" s="1406"/>
      <c r="AZ38" s="1406"/>
      <c r="BA38" s="1406"/>
      <c r="BB38" s="1406"/>
      <c r="BC38" s="1406"/>
      <c r="BD38" s="1406"/>
      <c r="BE38" s="1406"/>
      <c r="BF38" s="1406"/>
      <c r="BG38" s="1407"/>
      <c r="BI38" s="1385"/>
      <c r="BJ38" s="1386"/>
      <c r="BK38" s="1387"/>
      <c r="BO38" s="498"/>
    </row>
    <row r="39" spans="1:67" ht="7.15" customHeight="1">
      <c r="B39" s="1392" t="s">
        <v>523</v>
      </c>
      <c r="C39" s="498"/>
      <c r="F39" s="1379"/>
      <c r="G39" s="1380"/>
      <c r="H39" s="1381"/>
      <c r="I39" s="498"/>
      <c r="J39" s="497"/>
      <c r="N39" s="1405"/>
      <c r="O39" s="1406"/>
      <c r="P39" s="1406"/>
      <c r="Q39" s="1406"/>
      <c r="R39" s="1406"/>
      <c r="S39" s="1406"/>
      <c r="T39" s="1406"/>
      <c r="U39" s="1406"/>
      <c r="V39" s="1406"/>
      <c r="W39" s="1406"/>
      <c r="X39" s="1406"/>
      <c r="Y39" s="1406"/>
      <c r="Z39" s="1406"/>
      <c r="AA39" s="1406"/>
      <c r="AB39" s="1406"/>
      <c r="AC39" s="1406"/>
      <c r="AD39" s="1406"/>
      <c r="AE39" s="1407"/>
      <c r="AG39" s="1385"/>
      <c r="AH39" s="1386"/>
      <c r="AI39" s="1387"/>
      <c r="AP39" s="1405"/>
      <c r="AQ39" s="1406"/>
      <c r="AR39" s="1406"/>
      <c r="AS39" s="1406"/>
      <c r="AT39" s="1406"/>
      <c r="AU39" s="1406"/>
      <c r="AV39" s="1406"/>
      <c r="AW39" s="1406"/>
      <c r="AX39" s="1406"/>
      <c r="AY39" s="1406"/>
      <c r="AZ39" s="1406"/>
      <c r="BA39" s="1406"/>
      <c r="BB39" s="1406"/>
      <c r="BC39" s="1406"/>
      <c r="BD39" s="1406"/>
      <c r="BE39" s="1406"/>
      <c r="BF39" s="1406"/>
      <c r="BG39" s="1407"/>
      <c r="BI39" s="1385"/>
      <c r="BJ39" s="1386"/>
      <c r="BK39" s="1387"/>
      <c r="BO39" s="498"/>
    </row>
    <row r="40" spans="1:67" ht="7.15" customHeight="1">
      <c r="B40" s="1392"/>
      <c r="C40" s="498"/>
      <c r="F40" s="940"/>
      <c r="G40" s="940"/>
      <c r="H40" s="940"/>
      <c r="I40" s="498"/>
      <c r="J40" s="497"/>
      <c r="N40" s="1405"/>
      <c r="O40" s="1406"/>
      <c r="P40" s="1406"/>
      <c r="Q40" s="1406"/>
      <c r="R40" s="1406"/>
      <c r="S40" s="1406"/>
      <c r="T40" s="1406"/>
      <c r="U40" s="1406"/>
      <c r="V40" s="1406"/>
      <c r="W40" s="1406"/>
      <c r="X40" s="1406"/>
      <c r="Y40" s="1406"/>
      <c r="Z40" s="1406"/>
      <c r="AA40" s="1406"/>
      <c r="AB40" s="1406"/>
      <c r="AC40" s="1406"/>
      <c r="AD40" s="1406"/>
      <c r="AE40" s="1407"/>
      <c r="AG40" s="1385"/>
      <c r="AH40" s="1386"/>
      <c r="AI40" s="1387"/>
      <c r="AP40" s="1405"/>
      <c r="AQ40" s="1406"/>
      <c r="AR40" s="1406"/>
      <c r="AS40" s="1406"/>
      <c r="AT40" s="1406"/>
      <c r="AU40" s="1406"/>
      <c r="AV40" s="1406"/>
      <c r="AW40" s="1406"/>
      <c r="AX40" s="1406"/>
      <c r="AY40" s="1406"/>
      <c r="AZ40" s="1406"/>
      <c r="BA40" s="1406"/>
      <c r="BB40" s="1406"/>
      <c r="BC40" s="1406"/>
      <c r="BD40" s="1406"/>
      <c r="BE40" s="1406"/>
      <c r="BF40" s="1406"/>
      <c r="BG40" s="1407"/>
      <c r="BI40" s="1385"/>
      <c r="BJ40" s="1386"/>
      <c r="BK40" s="1387"/>
      <c r="BO40" s="498"/>
    </row>
    <row r="41" spans="1:67" ht="7.15" customHeight="1">
      <c r="B41" s="1392" t="s">
        <v>515</v>
      </c>
      <c r="C41" s="498"/>
      <c r="F41" s="1373" t="s">
        <v>784</v>
      </c>
      <c r="G41" s="1374"/>
      <c r="H41" s="1375"/>
      <c r="I41" s="498"/>
      <c r="J41" s="497"/>
      <c r="N41" s="1405"/>
      <c r="O41" s="1406"/>
      <c r="P41" s="1406"/>
      <c r="Q41" s="1406"/>
      <c r="R41" s="1406"/>
      <c r="S41" s="1406"/>
      <c r="T41" s="1406"/>
      <c r="U41" s="1406"/>
      <c r="V41" s="1406"/>
      <c r="W41" s="1406"/>
      <c r="X41" s="1406"/>
      <c r="Y41" s="1406"/>
      <c r="Z41" s="1406"/>
      <c r="AA41" s="1406"/>
      <c r="AB41" s="1406"/>
      <c r="AC41" s="1406"/>
      <c r="AD41" s="1406"/>
      <c r="AE41" s="1407"/>
      <c r="AG41" s="1385"/>
      <c r="AH41" s="1386"/>
      <c r="AI41" s="1387"/>
      <c r="AP41" s="1405"/>
      <c r="AQ41" s="1406"/>
      <c r="AR41" s="1406"/>
      <c r="AS41" s="1406"/>
      <c r="AT41" s="1406"/>
      <c r="AU41" s="1406"/>
      <c r="AV41" s="1406"/>
      <c r="AW41" s="1406"/>
      <c r="AX41" s="1406"/>
      <c r="AY41" s="1406"/>
      <c r="AZ41" s="1406"/>
      <c r="BA41" s="1406"/>
      <c r="BB41" s="1406"/>
      <c r="BC41" s="1406"/>
      <c r="BD41" s="1406"/>
      <c r="BE41" s="1406"/>
      <c r="BF41" s="1406"/>
      <c r="BG41" s="1407"/>
      <c r="BI41" s="1385"/>
      <c r="BJ41" s="1386"/>
      <c r="BK41" s="1387"/>
      <c r="BO41" s="498"/>
    </row>
    <row r="42" spans="1:67" ht="7.15" customHeight="1">
      <c r="B42" s="1392"/>
      <c r="C42" s="498"/>
      <c r="F42" s="1376"/>
      <c r="G42" s="1377"/>
      <c r="H42" s="1378"/>
      <c r="I42" s="498"/>
      <c r="J42" s="497"/>
      <c r="N42" s="1405"/>
      <c r="O42" s="1406"/>
      <c r="P42" s="1406"/>
      <c r="Q42" s="1406"/>
      <c r="R42" s="1406"/>
      <c r="S42" s="1406"/>
      <c r="T42" s="1406"/>
      <c r="U42" s="1406"/>
      <c r="V42" s="1406"/>
      <c r="W42" s="1406"/>
      <c r="X42" s="1406"/>
      <c r="Y42" s="1406"/>
      <c r="Z42" s="1406"/>
      <c r="AA42" s="1406"/>
      <c r="AB42" s="1406"/>
      <c r="AC42" s="1406"/>
      <c r="AD42" s="1406"/>
      <c r="AE42" s="1407"/>
      <c r="AG42" s="1385"/>
      <c r="AH42" s="1386"/>
      <c r="AI42" s="1387"/>
      <c r="AP42" s="1405"/>
      <c r="AQ42" s="1406"/>
      <c r="AR42" s="1406"/>
      <c r="AS42" s="1406"/>
      <c r="AT42" s="1406"/>
      <c r="AU42" s="1406"/>
      <c r="AV42" s="1406"/>
      <c r="AW42" s="1406"/>
      <c r="AX42" s="1406"/>
      <c r="AY42" s="1406"/>
      <c r="AZ42" s="1406"/>
      <c r="BA42" s="1406"/>
      <c r="BB42" s="1406"/>
      <c r="BC42" s="1406"/>
      <c r="BD42" s="1406"/>
      <c r="BE42" s="1406"/>
      <c r="BF42" s="1406"/>
      <c r="BG42" s="1407"/>
      <c r="BI42" s="1385"/>
      <c r="BJ42" s="1386"/>
      <c r="BK42" s="1387"/>
      <c r="BO42" s="498"/>
    </row>
    <row r="43" spans="1:67" ht="7.15" customHeight="1">
      <c r="B43" s="1392" t="s">
        <v>524</v>
      </c>
      <c r="C43" s="498"/>
      <c r="F43" s="1376"/>
      <c r="G43" s="1377"/>
      <c r="H43" s="1378"/>
      <c r="I43" s="498"/>
      <c r="J43" s="497"/>
      <c r="N43" s="1405"/>
      <c r="O43" s="1406"/>
      <c r="P43" s="1406"/>
      <c r="Q43" s="1406"/>
      <c r="R43" s="1406"/>
      <c r="S43" s="1406"/>
      <c r="T43" s="1406"/>
      <c r="U43" s="1406"/>
      <c r="V43" s="1406"/>
      <c r="W43" s="1406"/>
      <c r="X43" s="1406"/>
      <c r="Y43" s="1406"/>
      <c r="Z43" s="1406"/>
      <c r="AA43" s="1406"/>
      <c r="AB43" s="1406"/>
      <c r="AC43" s="1406"/>
      <c r="AD43" s="1406"/>
      <c r="AE43" s="1407"/>
      <c r="AG43" s="1385"/>
      <c r="AH43" s="1386"/>
      <c r="AI43" s="1387"/>
      <c r="AP43" s="1405"/>
      <c r="AQ43" s="1406"/>
      <c r="AR43" s="1406"/>
      <c r="AS43" s="1406"/>
      <c r="AT43" s="1406"/>
      <c r="AU43" s="1406"/>
      <c r="AV43" s="1406"/>
      <c r="AW43" s="1406"/>
      <c r="AX43" s="1406"/>
      <c r="AY43" s="1406"/>
      <c r="AZ43" s="1406"/>
      <c r="BA43" s="1406"/>
      <c r="BB43" s="1406"/>
      <c r="BC43" s="1406"/>
      <c r="BD43" s="1406"/>
      <c r="BE43" s="1406"/>
      <c r="BF43" s="1406"/>
      <c r="BG43" s="1407"/>
      <c r="BI43" s="1385"/>
      <c r="BJ43" s="1386"/>
      <c r="BK43" s="1387"/>
      <c r="BO43" s="498"/>
    </row>
    <row r="44" spans="1:67" ht="7.15" customHeight="1">
      <c r="B44" s="1392"/>
      <c r="C44" s="498"/>
      <c r="F44" s="1376"/>
      <c r="G44" s="1377"/>
      <c r="H44" s="1378"/>
      <c r="I44" s="498"/>
      <c r="J44" s="497"/>
      <c r="N44" s="1405"/>
      <c r="O44" s="1406"/>
      <c r="P44" s="1406"/>
      <c r="Q44" s="1406"/>
      <c r="R44" s="1406"/>
      <c r="S44" s="1406"/>
      <c r="T44" s="1406"/>
      <c r="U44" s="1406"/>
      <c r="V44" s="1406"/>
      <c r="W44" s="1406"/>
      <c r="X44" s="1406"/>
      <c r="Y44" s="1406"/>
      <c r="Z44" s="1406"/>
      <c r="AA44" s="1406"/>
      <c r="AB44" s="1406"/>
      <c r="AC44" s="1406"/>
      <c r="AD44" s="1406"/>
      <c r="AE44" s="1407"/>
      <c r="AG44" s="1385"/>
      <c r="AH44" s="1386"/>
      <c r="AI44" s="1387"/>
      <c r="AP44" s="1405"/>
      <c r="AQ44" s="1406"/>
      <c r="AR44" s="1406"/>
      <c r="AS44" s="1406"/>
      <c r="AT44" s="1406"/>
      <c r="AU44" s="1406"/>
      <c r="AV44" s="1406"/>
      <c r="AW44" s="1406"/>
      <c r="AX44" s="1406"/>
      <c r="AY44" s="1406"/>
      <c r="AZ44" s="1406"/>
      <c r="BA44" s="1406"/>
      <c r="BB44" s="1406"/>
      <c r="BC44" s="1406"/>
      <c r="BD44" s="1406"/>
      <c r="BE44" s="1406"/>
      <c r="BF44" s="1406"/>
      <c r="BG44" s="1407"/>
      <c r="BI44" s="1385"/>
      <c r="BJ44" s="1386"/>
      <c r="BK44" s="1387"/>
      <c r="BO44" s="498"/>
    </row>
    <row r="45" spans="1:67" ht="7.15" customHeight="1">
      <c r="B45" s="1392" t="s">
        <v>518</v>
      </c>
      <c r="C45" s="498"/>
      <c r="F45" s="1376"/>
      <c r="G45" s="1377"/>
      <c r="H45" s="1378"/>
      <c r="I45" s="498"/>
      <c r="J45" s="497"/>
      <c r="N45" s="1405"/>
      <c r="O45" s="1406"/>
      <c r="P45" s="1406"/>
      <c r="Q45" s="1406"/>
      <c r="R45" s="1406"/>
      <c r="S45" s="1406"/>
      <c r="T45" s="1406"/>
      <c r="U45" s="1406"/>
      <c r="V45" s="1406"/>
      <c r="W45" s="1406"/>
      <c r="X45" s="1406"/>
      <c r="Y45" s="1406"/>
      <c r="Z45" s="1406"/>
      <c r="AA45" s="1406"/>
      <c r="AB45" s="1406"/>
      <c r="AC45" s="1406"/>
      <c r="AD45" s="1406"/>
      <c r="AE45" s="1407"/>
      <c r="AG45" s="1385"/>
      <c r="AH45" s="1386"/>
      <c r="AI45" s="1387"/>
      <c r="AP45" s="1405"/>
      <c r="AQ45" s="1406"/>
      <c r="AR45" s="1406"/>
      <c r="AS45" s="1406"/>
      <c r="AT45" s="1406"/>
      <c r="AU45" s="1406"/>
      <c r="AV45" s="1406"/>
      <c r="AW45" s="1406"/>
      <c r="AX45" s="1406"/>
      <c r="AY45" s="1406"/>
      <c r="AZ45" s="1406"/>
      <c r="BA45" s="1406"/>
      <c r="BB45" s="1406"/>
      <c r="BC45" s="1406"/>
      <c r="BD45" s="1406"/>
      <c r="BE45" s="1406"/>
      <c r="BF45" s="1406"/>
      <c r="BG45" s="1407"/>
      <c r="BI45" s="1385"/>
      <c r="BJ45" s="1386"/>
      <c r="BK45" s="1387"/>
      <c r="BO45" s="498"/>
    </row>
    <row r="46" spans="1:67" ht="7.15" customHeight="1">
      <c r="B46" s="1412"/>
      <c r="C46" s="498"/>
      <c r="F46" s="1376"/>
      <c r="G46" s="1377"/>
      <c r="H46" s="1378"/>
      <c r="I46" s="498"/>
      <c r="J46" s="497"/>
      <c r="N46" s="1405"/>
      <c r="O46" s="1406"/>
      <c r="P46" s="1406"/>
      <c r="Q46" s="1406"/>
      <c r="R46" s="1406"/>
      <c r="S46" s="1406"/>
      <c r="T46" s="1406"/>
      <c r="U46" s="1406"/>
      <c r="V46" s="1406"/>
      <c r="W46" s="1406"/>
      <c r="X46" s="1406"/>
      <c r="Y46" s="1406"/>
      <c r="Z46" s="1406"/>
      <c r="AA46" s="1406"/>
      <c r="AB46" s="1406"/>
      <c r="AC46" s="1406"/>
      <c r="AD46" s="1406"/>
      <c r="AE46" s="1407"/>
      <c r="AG46" s="1385"/>
      <c r="AH46" s="1386"/>
      <c r="AI46" s="1387"/>
      <c r="AP46" s="1405"/>
      <c r="AQ46" s="1406"/>
      <c r="AR46" s="1406"/>
      <c r="AS46" s="1406"/>
      <c r="AT46" s="1406"/>
      <c r="AU46" s="1406"/>
      <c r="AV46" s="1406"/>
      <c r="AW46" s="1406"/>
      <c r="AX46" s="1406"/>
      <c r="AY46" s="1406"/>
      <c r="AZ46" s="1406"/>
      <c r="BA46" s="1406"/>
      <c r="BB46" s="1406"/>
      <c r="BC46" s="1406"/>
      <c r="BD46" s="1406"/>
      <c r="BE46" s="1406"/>
      <c r="BF46" s="1406"/>
      <c r="BG46" s="1407"/>
      <c r="BI46" s="1385"/>
      <c r="BJ46" s="1386"/>
      <c r="BK46" s="1387"/>
      <c r="BO46" s="498"/>
    </row>
    <row r="47" spans="1:67" ht="7.15" customHeight="1">
      <c r="C47" s="498"/>
      <c r="F47" s="1376"/>
      <c r="G47" s="1377"/>
      <c r="H47" s="1378"/>
      <c r="I47" s="498"/>
      <c r="J47" s="497"/>
      <c r="N47" s="1405"/>
      <c r="O47" s="1406"/>
      <c r="P47" s="1406"/>
      <c r="Q47" s="1406"/>
      <c r="R47" s="1406"/>
      <c r="S47" s="1406"/>
      <c r="T47" s="1406"/>
      <c r="U47" s="1406"/>
      <c r="V47" s="1406"/>
      <c r="W47" s="1406"/>
      <c r="X47" s="1406"/>
      <c r="Y47" s="1406"/>
      <c r="Z47" s="1406"/>
      <c r="AA47" s="1406"/>
      <c r="AB47" s="1406"/>
      <c r="AC47" s="1406"/>
      <c r="AD47" s="1406"/>
      <c r="AE47" s="1407"/>
      <c r="AG47" s="1385"/>
      <c r="AH47" s="1386"/>
      <c r="AI47" s="1387"/>
      <c r="AP47" s="1405"/>
      <c r="AQ47" s="1406"/>
      <c r="AR47" s="1406"/>
      <c r="AS47" s="1406"/>
      <c r="AT47" s="1406"/>
      <c r="AU47" s="1406"/>
      <c r="AV47" s="1406"/>
      <c r="AW47" s="1406"/>
      <c r="AX47" s="1406"/>
      <c r="AY47" s="1406"/>
      <c r="AZ47" s="1406"/>
      <c r="BA47" s="1406"/>
      <c r="BB47" s="1406"/>
      <c r="BC47" s="1406"/>
      <c r="BD47" s="1406"/>
      <c r="BE47" s="1406"/>
      <c r="BF47" s="1406"/>
      <c r="BG47" s="1407"/>
      <c r="BI47" s="1385"/>
      <c r="BJ47" s="1386"/>
      <c r="BK47" s="1387"/>
      <c r="BO47" s="498"/>
    </row>
    <row r="48" spans="1:67" ht="7.15" customHeight="1">
      <c r="A48" s="505"/>
      <c r="C48" s="498"/>
      <c r="F48" s="1376"/>
      <c r="G48" s="1377"/>
      <c r="H48" s="1378"/>
      <c r="I48" s="498"/>
      <c r="J48" s="497"/>
      <c r="N48" s="1405"/>
      <c r="O48" s="1406"/>
      <c r="P48" s="1406"/>
      <c r="Q48" s="1406"/>
      <c r="R48" s="1406"/>
      <c r="S48" s="1406"/>
      <c r="T48" s="1406"/>
      <c r="U48" s="1406"/>
      <c r="V48" s="1406"/>
      <c r="W48" s="1406"/>
      <c r="X48" s="1406"/>
      <c r="Y48" s="1406"/>
      <c r="Z48" s="1406"/>
      <c r="AA48" s="1406"/>
      <c r="AB48" s="1406"/>
      <c r="AC48" s="1406"/>
      <c r="AD48" s="1406"/>
      <c r="AE48" s="1407"/>
      <c r="AG48" s="1385"/>
      <c r="AH48" s="1386"/>
      <c r="AI48" s="1387"/>
      <c r="AP48" s="1405"/>
      <c r="AQ48" s="1406"/>
      <c r="AR48" s="1406"/>
      <c r="AS48" s="1406"/>
      <c r="AT48" s="1406"/>
      <c r="AU48" s="1406"/>
      <c r="AV48" s="1406"/>
      <c r="AW48" s="1406"/>
      <c r="AX48" s="1406"/>
      <c r="AY48" s="1406"/>
      <c r="AZ48" s="1406"/>
      <c r="BA48" s="1406"/>
      <c r="BB48" s="1406"/>
      <c r="BC48" s="1406"/>
      <c r="BD48" s="1406"/>
      <c r="BE48" s="1406"/>
      <c r="BF48" s="1406"/>
      <c r="BG48" s="1407"/>
      <c r="BI48" s="1385"/>
      <c r="BJ48" s="1386"/>
      <c r="BK48" s="1387"/>
      <c r="BO48" s="498"/>
    </row>
    <row r="49" spans="1:67" ht="7.15" customHeight="1">
      <c r="A49" s="505"/>
      <c r="C49" s="498"/>
      <c r="F49" s="1376"/>
      <c r="G49" s="1377"/>
      <c r="H49" s="1378"/>
      <c r="I49" s="498"/>
      <c r="J49" s="497"/>
      <c r="N49" s="1405"/>
      <c r="O49" s="1406"/>
      <c r="P49" s="1406"/>
      <c r="Q49" s="1406"/>
      <c r="R49" s="1406"/>
      <c r="S49" s="1406"/>
      <c r="T49" s="1406"/>
      <c r="U49" s="1406"/>
      <c r="V49" s="1406"/>
      <c r="W49" s="1406"/>
      <c r="X49" s="1406"/>
      <c r="Y49" s="1406"/>
      <c r="Z49" s="1406"/>
      <c r="AA49" s="1406"/>
      <c r="AB49" s="1406"/>
      <c r="AC49" s="1406"/>
      <c r="AD49" s="1406"/>
      <c r="AE49" s="1407"/>
      <c r="AG49" s="1385"/>
      <c r="AH49" s="1386"/>
      <c r="AI49" s="1387"/>
      <c r="AP49" s="1405"/>
      <c r="AQ49" s="1406"/>
      <c r="AR49" s="1406"/>
      <c r="AS49" s="1406"/>
      <c r="AT49" s="1406"/>
      <c r="AU49" s="1406"/>
      <c r="AV49" s="1406"/>
      <c r="AW49" s="1406"/>
      <c r="AX49" s="1406"/>
      <c r="AY49" s="1406"/>
      <c r="AZ49" s="1406"/>
      <c r="BA49" s="1406"/>
      <c r="BB49" s="1406"/>
      <c r="BC49" s="1406"/>
      <c r="BD49" s="1406"/>
      <c r="BE49" s="1406"/>
      <c r="BF49" s="1406"/>
      <c r="BG49" s="1407"/>
      <c r="BI49" s="1385"/>
      <c r="BJ49" s="1386"/>
      <c r="BK49" s="1387"/>
      <c r="BO49" s="498"/>
    </row>
    <row r="50" spans="1:67" ht="7.15" customHeight="1">
      <c r="A50" s="505"/>
      <c r="C50" s="498"/>
      <c r="F50" s="1376"/>
      <c r="G50" s="1377"/>
      <c r="H50" s="1378"/>
      <c r="I50" s="498"/>
      <c r="J50" s="497"/>
      <c r="N50" s="1405"/>
      <c r="O50" s="1406"/>
      <c r="P50" s="1406"/>
      <c r="Q50" s="1406"/>
      <c r="R50" s="1406"/>
      <c r="S50" s="1406"/>
      <c r="T50" s="1406"/>
      <c r="U50" s="1406"/>
      <c r="V50" s="1406"/>
      <c r="W50" s="1406"/>
      <c r="X50" s="1406"/>
      <c r="Y50" s="1406"/>
      <c r="Z50" s="1406"/>
      <c r="AA50" s="1406"/>
      <c r="AB50" s="1406"/>
      <c r="AC50" s="1406"/>
      <c r="AD50" s="1406"/>
      <c r="AE50" s="1407"/>
      <c r="AG50" s="1385"/>
      <c r="AH50" s="1386"/>
      <c r="AI50" s="1387"/>
      <c r="AP50" s="1405"/>
      <c r="AQ50" s="1406"/>
      <c r="AR50" s="1406"/>
      <c r="AS50" s="1406"/>
      <c r="AT50" s="1406"/>
      <c r="AU50" s="1406"/>
      <c r="AV50" s="1406"/>
      <c r="AW50" s="1406"/>
      <c r="AX50" s="1406"/>
      <c r="AY50" s="1406"/>
      <c r="AZ50" s="1406"/>
      <c r="BA50" s="1406"/>
      <c r="BB50" s="1406"/>
      <c r="BC50" s="1406"/>
      <c r="BD50" s="1406"/>
      <c r="BE50" s="1406"/>
      <c r="BF50" s="1406"/>
      <c r="BG50" s="1407"/>
      <c r="BI50" s="1385"/>
      <c r="BJ50" s="1386"/>
      <c r="BK50" s="1387"/>
      <c r="BO50" s="498"/>
    </row>
    <row r="51" spans="1:67" ht="7.15" customHeight="1">
      <c r="A51" s="505"/>
      <c r="C51" s="498"/>
      <c r="F51" s="1376"/>
      <c r="G51" s="1377"/>
      <c r="H51" s="1378"/>
      <c r="I51" s="498"/>
      <c r="J51" s="497"/>
      <c r="N51" s="1405"/>
      <c r="O51" s="1406"/>
      <c r="P51" s="1406"/>
      <c r="Q51" s="1406"/>
      <c r="R51" s="1406"/>
      <c r="S51" s="1406"/>
      <c r="T51" s="1406"/>
      <c r="U51" s="1406"/>
      <c r="V51" s="1406"/>
      <c r="W51" s="1406"/>
      <c r="X51" s="1406"/>
      <c r="Y51" s="1406"/>
      <c r="Z51" s="1406"/>
      <c r="AA51" s="1406"/>
      <c r="AB51" s="1406"/>
      <c r="AC51" s="1406"/>
      <c r="AD51" s="1406"/>
      <c r="AE51" s="1407"/>
      <c r="AG51" s="1385"/>
      <c r="AH51" s="1386"/>
      <c r="AI51" s="1387"/>
      <c r="AP51" s="1405"/>
      <c r="AQ51" s="1406"/>
      <c r="AR51" s="1406"/>
      <c r="AS51" s="1406"/>
      <c r="AT51" s="1406"/>
      <c r="AU51" s="1406"/>
      <c r="AV51" s="1406"/>
      <c r="AW51" s="1406"/>
      <c r="AX51" s="1406"/>
      <c r="AY51" s="1406"/>
      <c r="AZ51" s="1406"/>
      <c r="BA51" s="1406"/>
      <c r="BB51" s="1406"/>
      <c r="BC51" s="1406"/>
      <c r="BD51" s="1406"/>
      <c r="BE51" s="1406"/>
      <c r="BF51" s="1406"/>
      <c r="BG51" s="1407"/>
      <c r="BI51" s="1385"/>
      <c r="BJ51" s="1386"/>
      <c r="BK51" s="1387"/>
      <c r="BO51" s="498"/>
    </row>
    <row r="52" spans="1:67" ht="7.15" customHeight="1">
      <c r="A52" s="505"/>
      <c r="C52" s="498"/>
      <c r="F52" s="1376"/>
      <c r="G52" s="1377"/>
      <c r="H52" s="1378"/>
      <c r="I52" s="498"/>
      <c r="J52" s="497"/>
      <c r="N52" s="1405"/>
      <c r="O52" s="1406"/>
      <c r="P52" s="1406"/>
      <c r="Q52" s="1406"/>
      <c r="R52" s="1406"/>
      <c r="S52" s="1406"/>
      <c r="T52" s="1406"/>
      <c r="U52" s="1406"/>
      <c r="V52" s="1406"/>
      <c r="W52" s="1406"/>
      <c r="X52" s="1406"/>
      <c r="Y52" s="1406"/>
      <c r="Z52" s="1406"/>
      <c r="AA52" s="1406"/>
      <c r="AB52" s="1406"/>
      <c r="AC52" s="1406"/>
      <c r="AD52" s="1406"/>
      <c r="AE52" s="1407"/>
      <c r="AG52" s="1385"/>
      <c r="AH52" s="1386"/>
      <c r="AI52" s="1387"/>
      <c r="AP52" s="1405"/>
      <c r="AQ52" s="1406"/>
      <c r="AR52" s="1406"/>
      <c r="AS52" s="1406"/>
      <c r="AT52" s="1406"/>
      <c r="AU52" s="1406"/>
      <c r="AV52" s="1406"/>
      <c r="AW52" s="1406"/>
      <c r="AX52" s="1406"/>
      <c r="AY52" s="1406"/>
      <c r="AZ52" s="1406"/>
      <c r="BA52" s="1406"/>
      <c r="BB52" s="1406"/>
      <c r="BC52" s="1406"/>
      <c r="BD52" s="1406"/>
      <c r="BE52" s="1406"/>
      <c r="BF52" s="1406"/>
      <c r="BG52" s="1407"/>
      <c r="BI52" s="1385"/>
      <c r="BJ52" s="1386"/>
      <c r="BK52" s="1387"/>
      <c r="BO52" s="498"/>
    </row>
    <row r="53" spans="1:67" ht="7.15" customHeight="1">
      <c r="A53" s="505"/>
      <c r="C53" s="498"/>
      <c r="F53" s="1376"/>
      <c r="G53" s="1377"/>
      <c r="H53" s="1378"/>
      <c r="I53" s="498"/>
      <c r="J53" s="497"/>
      <c r="N53" s="1405"/>
      <c r="O53" s="1406"/>
      <c r="P53" s="1406"/>
      <c r="Q53" s="1406"/>
      <c r="R53" s="1406"/>
      <c r="S53" s="1406"/>
      <c r="T53" s="1406"/>
      <c r="U53" s="1406"/>
      <c r="V53" s="1406"/>
      <c r="W53" s="1406"/>
      <c r="X53" s="1406"/>
      <c r="Y53" s="1406"/>
      <c r="Z53" s="1406"/>
      <c r="AA53" s="1406"/>
      <c r="AB53" s="1406"/>
      <c r="AC53" s="1406"/>
      <c r="AD53" s="1406"/>
      <c r="AE53" s="1407"/>
      <c r="AG53" s="1385"/>
      <c r="AH53" s="1386"/>
      <c r="AI53" s="1387"/>
      <c r="AP53" s="1405"/>
      <c r="AQ53" s="1406"/>
      <c r="AR53" s="1406"/>
      <c r="AS53" s="1406"/>
      <c r="AT53" s="1406"/>
      <c r="AU53" s="1406"/>
      <c r="AV53" s="1406"/>
      <c r="AW53" s="1406"/>
      <c r="AX53" s="1406"/>
      <c r="AY53" s="1406"/>
      <c r="AZ53" s="1406"/>
      <c r="BA53" s="1406"/>
      <c r="BB53" s="1406"/>
      <c r="BC53" s="1406"/>
      <c r="BD53" s="1406"/>
      <c r="BE53" s="1406"/>
      <c r="BF53" s="1406"/>
      <c r="BG53" s="1407"/>
      <c r="BI53" s="1385"/>
      <c r="BJ53" s="1386"/>
      <c r="BK53" s="1387"/>
      <c r="BO53" s="498"/>
    </row>
    <row r="54" spans="1:67" ht="7.15" customHeight="1">
      <c r="A54" s="505"/>
      <c r="C54" s="498"/>
      <c r="F54" s="1376"/>
      <c r="G54" s="1377"/>
      <c r="H54" s="1378"/>
      <c r="I54" s="498"/>
      <c r="J54" s="497"/>
      <c r="N54" s="1405"/>
      <c r="O54" s="1406"/>
      <c r="P54" s="1406"/>
      <c r="Q54" s="1406"/>
      <c r="R54" s="1406"/>
      <c r="S54" s="1406"/>
      <c r="T54" s="1406"/>
      <c r="U54" s="1406"/>
      <c r="V54" s="1406"/>
      <c r="W54" s="1406"/>
      <c r="X54" s="1406"/>
      <c r="Y54" s="1406"/>
      <c r="Z54" s="1406"/>
      <c r="AA54" s="1406"/>
      <c r="AB54" s="1406"/>
      <c r="AC54" s="1406"/>
      <c r="AD54" s="1406"/>
      <c r="AE54" s="1407"/>
      <c r="AG54" s="1385"/>
      <c r="AH54" s="1386"/>
      <c r="AI54" s="1387"/>
      <c r="AP54" s="1405"/>
      <c r="AQ54" s="1406"/>
      <c r="AR54" s="1406"/>
      <c r="AS54" s="1406"/>
      <c r="AT54" s="1406"/>
      <c r="AU54" s="1406"/>
      <c r="AV54" s="1406"/>
      <c r="AW54" s="1406"/>
      <c r="AX54" s="1406"/>
      <c r="AY54" s="1406"/>
      <c r="AZ54" s="1406"/>
      <c r="BA54" s="1406"/>
      <c r="BB54" s="1406"/>
      <c r="BC54" s="1406"/>
      <c r="BD54" s="1406"/>
      <c r="BE54" s="1406"/>
      <c r="BF54" s="1406"/>
      <c r="BG54" s="1407"/>
      <c r="BI54" s="1385"/>
      <c r="BJ54" s="1386"/>
      <c r="BK54" s="1387"/>
      <c r="BO54" s="498"/>
    </row>
    <row r="55" spans="1:67" ht="7.15" customHeight="1">
      <c r="A55" s="505"/>
      <c r="C55" s="498"/>
      <c r="F55" s="1379"/>
      <c r="G55" s="1380"/>
      <c r="H55" s="1381"/>
      <c r="I55" s="498"/>
      <c r="J55" s="497"/>
      <c r="N55" s="1405"/>
      <c r="O55" s="1406"/>
      <c r="P55" s="1406"/>
      <c r="Q55" s="1406"/>
      <c r="R55" s="1406"/>
      <c r="S55" s="1406"/>
      <c r="T55" s="1406"/>
      <c r="U55" s="1406"/>
      <c r="V55" s="1406"/>
      <c r="W55" s="1406"/>
      <c r="X55" s="1406"/>
      <c r="Y55" s="1406"/>
      <c r="Z55" s="1406"/>
      <c r="AA55" s="1406"/>
      <c r="AB55" s="1406"/>
      <c r="AC55" s="1406"/>
      <c r="AD55" s="1406"/>
      <c r="AE55" s="1407"/>
      <c r="AG55" s="1388"/>
      <c r="AH55" s="1389"/>
      <c r="AI55" s="1390"/>
      <c r="AP55" s="1405"/>
      <c r="AQ55" s="1406"/>
      <c r="AR55" s="1406"/>
      <c r="AS55" s="1406"/>
      <c r="AT55" s="1406"/>
      <c r="AU55" s="1406"/>
      <c r="AV55" s="1406"/>
      <c r="AW55" s="1406"/>
      <c r="AX55" s="1406"/>
      <c r="AY55" s="1406"/>
      <c r="AZ55" s="1406"/>
      <c r="BA55" s="1406"/>
      <c r="BB55" s="1406"/>
      <c r="BC55" s="1406"/>
      <c r="BD55" s="1406"/>
      <c r="BE55" s="1406"/>
      <c r="BF55" s="1406"/>
      <c r="BG55" s="1407"/>
      <c r="BI55" s="1388"/>
      <c r="BJ55" s="1389"/>
      <c r="BK55" s="1390"/>
      <c r="BO55" s="498"/>
    </row>
    <row r="56" spans="1:67" ht="7.15" customHeight="1">
      <c r="A56" s="505"/>
      <c r="C56" s="498"/>
      <c r="F56" s="940"/>
      <c r="G56" s="940"/>
      <c r="H56" s="940"/>
      <c r="I56" s="498"/>
      <c r="J56" s="497"/>
      <c r="N56" s="1405"/>
      <c r="O56" s="1406"/>
      <c r="P56" s="1406"/>
      <c r="Q56" s="1406"/>
      <c r="R56" s="1406"/>
      <c r="S56" s="1406"/>
      <c r="T56" s="1406"/>
      <c r="U56" s="1406"/>
      <c r="V56" s="1406"/>
      <c r="W56" s="1406"/>
      <c r="X56" s="1406"/>
      <c r="Y56" s="1406"/>
      <c r="Z56" s="1406"/>
      <c r="AA56" s="1406"/>
      <c r="AB56" s="1406"/>
      <c r="AC56" s="1406"/>
      <c r="AD56" s="1406"/>
      <c r="AE56" s="1407"/>
      <c r="AP56" s="1405"/>
      <c r="AQ56" s="1406"/>
      <c r="AR56" s="1406"/>
      <c r="AS56" s="1406"/>
      <c r="AT56" s="1406"/>
      <c r="AU56" s="1406"/>
      <c r="AV56" s="1406"/>
      <c r="AW56" s="1406"/>
      <c r="AX56" s="1406"/>
      <c r="AY56" s="1406"/>
      <c r="AZ56" s="1406"/>
      <c r="BA56" s="1406"/>
      <c r="BB56" s="1406"/>
      <c r="BC56" s="1406"/>
      <c r="BD56" s="1406"/>
      <c r="BE56" s="1406"/>
      <c r="BF56" s="1406"/>
      <c r="BG56" s="1407"/>
      <c r="BO56" s="498"/>
    </row>
    <row r="57" spans="1:67" ht="7.15" customHeight="1">
      <c r="A57" s="505"/>
      <c r="C57" s="498"/>
      <c r="F57" s="1373" t="s">
        <v>785</v>
      </c>
      <c r="G57" s="1374"/>
      <c r="H57" s="1375"/>
      <c r="I57" s="498"/>
      <c r="J57" s="497"/>
      <c r="N57" s="1405"/>
      <c r="O57" s="1406"/>
      <c r="P57" s="1406"/>
      <c r="Q57" s="1406"/>
      <c r="R57" s="1406"/>
      <c r="S57" s="1406"/>
      <c r="T57" s="1406"/>
      <c r="U57" s="1406"/>
      <c r="V57" s="1406"/>
      <c r="W57" s="1406"/>
      <c r="X57" s="1406"/>
      <c r="Y57" s="1406"/>
      <c r="Z57" s="1406"/>
      <c r="AA57" s="1406"/>
      <c r="AB57" s="1406"/>
      <c r="AC57" s="1406"/>
      <c r="AD57" s="1406"/>
      <c r="AE57" s="1407"/>
      <c r="AP57" s="1405"/>
      <c r="AQ57" s="1406"/>
      <c r="AR57" s="1406"/>
      <c r="AS57" s="1406"/>
      <c r="AT57" s="1406"/>
      <c r="AU57" s="1406"/>
      <c r="AV57" s="1406"/>
      <c r="AW57" s="1406"/>
      <c r="AX57" s="1406"/>
      <c r="AY57" s="1406"/>
      <c r="AZ57" s="1406"/>
      <c r="BA57" s="1406"/>
      <c r="BB57" s="1406"/>
      <c r="BC57" s="1406"/>
      <c r="BD57" s="1406"/>
      <c r="BE57" s="1406"/>
      <c r="BF57" s="1406"/>
      <c r="BG57" s="1407"/>
      <c r="BO57" s="498"/>
    </row>
    <row r="58" spans="1:67" ht="7.15" customHeight="1">
      <c r="A58" s="505"/>
      <c r="C58" s="498"/>
      <c r="F58" s="1376"/>
      <c r="G58" s="1377"/>
      <c r="H58" s="1378"/>
      <c r="I58" s="498"/>
      <c r="J58" s="497"/>
      <c r="N58" s="1405"/>
      <c r="O58" s="1406"/>
      <c r="P58" s="1406"/>
      <c r="Q58" s="1406"/>
      <c r="R58" s="1406"/>
      <c r="S58" s="1406"/>
      <c r="T58" s="1406"/>
      <c r="U58" s="1406"/>
      <c r="V58" s="1406"/>
      <c r="W58" s="1406"/>
      <c r="X58" s="1406"/>
      <c r="Y58" s="1406"/>
      <c r="Z58" s="1406"/>
      <c r="AA58" s="1406"/>
      <c r="AB58" s="1406"/>
      <c r="AC58" s="1406"/>
      <c r="AD58" s="1406"/>
      <c r="AE58" s="1407"/>
      <c r="AP58" s="1405"/>
      <c r="AQ58" s="1406"/>
      <c r="AR58" s="1406"/>
      <c r="AS58" s="1406"/>
      <c r="AT58" s="1406"/>
      <c r="AU58" s="1406"/>
      <c r="AV58" s="1406"/>
      <c r="AW58" s="1406"/>
      <c r="AX58" s="1406"/>
      <c r="AY58" s="1406"/>
      <c r="AZ58" s="1406"/>
      <c r="BA58" s="1406"/>
      <c r="BB58" s="1406"/>
      <c r="BC58" s="1406"/>
      <c r="BD58" s="1406"/>
      <c r="BE58" s="1406"/>
      <c r="BF58" s="1406"/>
      <c r="BG58" s="1407"/>
      <c r="BO58" s="498"/>
    </row>
    <row r="59" spans="1:67" ht="7.15" customHeight="1">
      <c r="A59" s="505"/>
      <c r="C59" s="498"/>
      <c r="F59" s="1376"/>
      <c r="G59" s="1377"/>
      <c r="H59" s="1378"/>
      <c r="I59" s="498"/>
      <c r="J59" s="497"/>
      <c r="N59" s="1405"/>
      <c r="O59" s="1406"/>
      <c r="P59" s="1406"/>
      <c r="Q59" s="1406"/>
      <c r="R59" s="1406"/>
      <c r="S59" s="1406"/>
      <c r="T59" s="1406"/>
      <c r="U59" s="1406"/>
      <c r="V59" s="1406"/>
      <c r="W59" s="1406"/>
      <c r="X59" s="1406"/>
      <c r="Y59" s="1406"/>
      <c r="Z59" s="1406"/>
      <c r="AA59" s="1406"/>
      <c r="AB59" s="1406"/>
      <c r="AC59" s="1406"/>
      <c r="AD59" s="1406"/>
      <c r="AE59" s="1407"/>
      <c r="AP59" s="1405"/>
      <c r="AQ59" s="1406"/>
      <c r="AR59" s="1406"/>
      <c r="AS59" s="1406"/>
      <c r="AT59" s="1406"/>
      <c r="AU59" s="1406"/>
      <c r="AV59" s="1406"/>
      <c r="AW59" s="1406"/>
      <c r="AX59" s="1406"/>
      <c r="AY59" s="1406"/>
      <c r="AZ59" s="1406"/>
      <c r="BA59" s="1406"/>
      <c r="BB59" s="1406"/>
      <c r="BC59" s="1406"/>
      <c r="BD59" s="1406"/>
      <c r="BE59" s="1406"/>
      <c r="BF59" s="1406"/>
      <c r="BG59" s="1407"/>
      <c r="BO59" s="498"/>
    </row>
    <row r="60" spans="1:67" ht="7.15" customHeight="1">
      <c r="A60" s="505"/>
      <c r="C60" s="498"/>
      <c r="F60" s="1376"/>
      <c r="G60" s="1377"/>
      <c r="H60" s="1378"/>
      <c r="I60" s="498"/>
      <c r="J60" s="497"/>
      <c r="N60" s="1405"/>
      <c r="O60" s="1406"/>
      <c r="P60" s="1406"/>
      <c r="Q60" s="1406"/>
      <c r="R60" s="1406"/>
      <c r="S60" s="1406"/>
      <c r="T60" s="1406"/>
      <c r="U60" s="1406"/>
      <c r="V60" s="1406"/>
      <c r="W60" s="1406"/>
      <c r="X60" s="1406"/>
      <c r="Y60" s="1406"/>
      <c r="Z60" s="1406"/>
      <c r="AA60" s="1406"/>
      <c r="AB60" s="1406"/>
      <c r="AC60" s="1406"/>
      <c r="AD60" s="1406"/>
      <c r="AE60" s="1407"/>
      <c r="AP60" s="1405"/>
      <c r="AQ60" s="1406"/>
      <c r="AR60" s="1406"/>
      <c r="AS60" s="1406"/>
      <c r="AT60" s="1406"/>
      <c r="AU60" s="1406"/>
      <c r="AV60" s="1406"/>
      <c r="AW60" s="1406"/>
      <c r="AX60" s="1406"/>
      <c r="AY60" s="1406"/>
      <c r="AZ60" s="1406"/>
      <c r="BA60" s="1406"/>
      <c r="BB60" s="1406"/>
      <c r="BC60" s="1406"/>
      <c r="BD60" s="1406"/>
      <c r="BE60" s="1406"/>
      <c r="BF60" s="1406"/>
      <c r="BG60" s="1407"/>
      <c r="BO60" s="498"/>
    </row>
    <row r="61" spans="1:67" ht="7.15" customHeight="1">
      <c r="A61" s="505"/>
      <c r="C61" s="498"/>
      <c r="F61" s="1376"/>
      <c r="G61" s="1377"/>
      <c r="H61" s="1378"/>
      <c r="I61" s="498"/>
      <c r="J61" s="497"/>
      <c r="N61" s="1405"/>
      <c r="O61" s="1406"/>
      <c r="P61" s="1406"/>
      <c r="Q61" s="1406"/>
      <c r="R61" s="1406"/>
      <c r="S61" s="1406"/>
      <c r="T61" s="1406"/>
      <c r="U61" s="1406"/>
      <c r="V61" s="1406"/>
      <c r="W61" s="1406"/>
      <c r="X61" s="1406"/>
      <c r="Y61" s="1406"/>
      <c r="Z61" s="1406"/>
      <c r="AA61" s="1406"/>
      <c r="AB61" s="1406"/>
      <c r="AC61" s="1406"/>
      <c r="AD61" s="1406"/>
      <c r="AE61" s="1407"/>
      <c r="AP61" s="1405"/>
      <c r="AQ61" s="1406"/>
      <c r="AR61" s="1406"/>
      <c r="AS61" s="1406"/>
      <c r="AT61" s="1406"/>
      <c r="AU61" s="1406"/>
      <c r="AV61" s="1406"/>
      <c r="AW61" s="1406"/>
      <c r="AX61" s="1406"/>
      <c r="AY61" s="1406"/>
      <c r="AZ61" s="1406"/>
      <c r="BA61" s="1406"/>
      <c r="BB61" s="1406"/>
      <c r="BC61" s="1406"/>
      <c r="BD61" s="1406"/>
      <c r="BE61" s="1406"/>
      <c r="BF61" s="1406"/>
      <c r="BG61" s="1407"/>
      <c r="BO61" s="498"/>
    </row>
    <row r="62" spans="1:67" ht="7.15" customHeight="1">
      <c r="A62" s="505"/>
      <c r="C62" s="498"/>
      <c r="F62" s="1376"/>
      <c r="G62" s="1377"/>
      <c r="H62" s="1378"/>
      <c r="I62" s="498"/>
      <c r="J62" s="497"/>
      <c r="N62" s="1405"/>
      <c r="O62" s="1406"/>
      <c r="P62" s="1406"/>
      <c r="Q62" s="1406"/>
      <c r="R62" s="1406"/>
      <c r="S62" s="1406"/>
      <c r="T62" s="1406"/>
      <c r="U62" s="1406"/>
      <c r="V62" s="1406"/>
      <c r="W62" s="1406"/>
      <c r="X62" s="1406"/>
      <c r="Y62" s="1406"/>
      <c r="Z62" s="1406"/>
      <c r="AA62" s="1406"/>
      <c r="AB62" s="1406"/>
      <c r="AC62" s="1406"/>
      <c r="AD62" s="1406"/>
      <c r="AE62" s="1407"/>
      <c r="AP62" s="1405"/>
      <c r="AQ62" s="1406"/>
      <c r="AR62" s="1406"/>
      <c r="AS62" s="1406"/>
      <c r="AT62" s="1406"/>
      <c r="AU62" s="1406"/>
      <c r="AV62" s="1406"/>
      <c r="AW62" s="1406"/>
      <c r="AX62" s="1406"/>
      <c r="AY62" s="1406"/>
      <c r="AZ62" s="1406"/>
      <c r="BA62" s="1406"/>
      <c r="BB62" s="1406"/>
      <c r="BC62" s="1406"/>
      <c r="BD62" s="1406"/>
      <c r="BE62" s="1406"/>
      <c r="BF62" s="1406"/>
      <c r="BG62" s="1407"/>
      <c r="BO62" s="498"/>
    </row>
    <row r="63" spans="1:67" ht="7.15" customHeight="1">
      <c r="A63" s="505"/>
      <c r="C63" s="498"/>
      <c r="F63" s="1376"/>
      <c r="G63" s="1377"/>
      <c r="H63" s="1378"/>
      <c r="I63" s="498"/>
      <c r="J63" s="497"/>
      <c r="N63" s="1408"/>
      <c r="O63" s="1409"/>
      <c r="P63" s="1409"/>
      <c r="Q63" s="1409"/>
      <c r="R63" s="1409"/>
      <c r="S63" s="1409"/>
      <c r="T63" s="1409"/>
      <c r="U63" s="1409"/>
      <c r="V63" s="1409"/>
      <c r="W63" s="1409"/>
      <c r="X63" s="1409"/>
      <c r="Y63" s="1409"/>
      <c r="Z63" s="1409"/>
      <c r="AA63" s="1409"/>
      <c r="AB63" s="1409"/>
      <c r="AC63" s="1409"/>
      <c r="AD63" s="1409"/>
      <c r="AE63" s="1410"/>
      <c r="AP63" s="1408"/>
      <c r="AQ63" s="1409"/>
      <c r="AR63" s="1409"/>
      <c r="AS63" s="1409"/>
      <c r="AT63" s="1409"/>
      <c r="AU63" s="1409"/>
      <c r="AV63" s="1409"/>
      <c r="AW63" s="1409"/>
      <c r="AX63" s="1409"/>
      <c r="AY63" s="1409"/>
      <c r="AZ63" s="1409"/>
      <c r="BA63" s="1409"/>
      <c r="BB63" s="1409"/>
      <c r="BC63" s="1409"/>
      <c r="BD63" s="1409"/>
      <c r="BE63" s="1409"/>
      <c r="BF63" s="1409"/>
      <c r="BG63" s="1410"/>
      <c r="BO63" s="498"/>
    </row>
    <row r="64" spans="1:67" ht="7.15" customHeight="1">
      <c r="A64" s="505"/>
      <c r="C64" s="498"/>
      <c r="F64" s="1376"/>
      <c r="G64" s="1377"/>
      <c r="H64" s="1378"/>
      <c r="I64" s="498"/>
      <c r="J64" s="497"/>
      <c r="BO64" s="498"/>
    </row>
    <row r="65" spans="1:67" ht="7.15" customHeight="1">
      <c r="A65" s="505"/>
      <c r="C65" s="498"/>
      <c r="F65" s="1376"/>
      <c r="G65" s="1377"/>
      <c r="H65" s="1378"/>
      <c r="I65" s="498"/>
      <c r="J65" s="497"/>
      <c r="BO65" s="498"/>
    </row>
    <row r="66" spans="1:67" ht="7.15" customHeight="1">
      <c r="A66" s="505"/>
      <c r="C66" s="498"/>
      <c r="F66" s="1376"/>
      <c r="G66" s="1377"/>
      <c r="H66" s="1378"/>
      <c r="I66" s="498"/>
      <c r="J66" s="497"/>
      <c r="BO66" s="498"/>
    </row>
    <row r="67" spans="1:67" ht="7.15" customHeight="1">
      <c r="A67" s="505"/>
      <c r="C67" s="498"/>
      <c r="F67" s="1376"/>
      <c r="G67" s="1377"/>
      <c r="H67" s="1378"/>
      <c r="I67" s="498"/>
      <c r="J67" s="497"/>
      <c r="BO67" s="498"/>
    </row>
    <row r="68" spans="1:67" ht="7.15" customHeight="1">
      <c r="A68" s="505"/>
      <c r="C68" s="498"/>
      <c r="F68" s="1376"/>
      <c r="G68" s="1377"/>
      <c r="H68" s="1378"/>
      <c r="I68" s="498"/>
      <c r="J68" s="497"/>
      <c r="BO68" s="498"/>
    </row>
    <row r="69" spans="1:67" ht="7.15" customHeight="1">
      <c r="A69" s="505"/>
      <c r="C69" s="498"/>
      <c r="F69" s="1376"/>
      <c r="G69" s="1377"/>
      <c r="H69" s="1378"/>
      <c r="I69" s="498"/>
      <c r="J69" s="497"/>
      <c r="BO69" s="498"/>
    </row>
    <row r="70" spans="1:67" ht="7.15" customHeight="1">
      <c r="A70" s="505"/>
      <c r="C70" s="498"/>
      <c r="F70" s="1376"/>
      <c r="G70" s="1377"/>
      <c r="H70" s="1378"/>
      <c r="I70" s="498"/>
      <c r="J70" s="497"/>
      <c r="BO70" s="498"/>
    </row>
    <row r="71" spans="1:67" ht="7.15" customHeight="1">
      <c r="A71" s="505"/>
      <c r="C71" s="498"/>
      <c r="F71" s="1379"/>
      <c r="G71" s="1380"/>
      <c r="H71" s="1381"/>
      <c r="I71" s="498"/>
      <c r="J71" s="496"/>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499"/>
      <c r="AK71" s="499"/>
      <c r="AL71" s="499"/>
      <c r="AM71" s="499"/>
      <c r="AN71" s="499"/>
      <c r="AO71" s="499"/>
      <c r="AP71" s="499"/>
      <c r="AQ71" s="499"/>
      <c r="AR71" s="499"/>
      <c r="AS71" s="499"/>
      <c r="AT71" s="499"/>
      <c r="AU71" s="499"/>
      <c r="AV71" s="499"/>
      <c r="AW71" s="499"/>
      <c r="AX71" s="499"/>
      <c r="AY71" s="499"/>
      <c r="AZ71" s="499"/>
      <c r="BA71" s="499"/>
      <c r="BB71" s="499"/>
      <c r="BC71" s="499"/>
      <c r="BD71" s="499"/>
      <c r="BE71" s="499"/>
      <c r="BF71" s="499"/>
      <c r="BG71" s="499"/>
      <c r="BH71" s="499"/>
      <c r="BI71" s="499"/>
      <c r="BJ71" s="499"/>
      <c r="BK71" s="499"/>
      <c r="BL71" s="499"/>
      <c r="BM71" s="499"/>
      <c r="BN71" s="499"/>
      <c r="BO71" s="502"/>
    </row>
    <row r="72" spans="1:67" ht="7.15" customHeight="1">
      <c r="B72" s="1411">
        <v>2</v>
      </c>
      <c r="C72" s="498"/>
    </row>
    <row r="73" spans="1:67" ht="7.15" customHeight="1">
      <c r="B73" s="1392"/>
      <c r="C73" s="498"/>
      <c r="H73" s="494"/>
      <c r="I73" s="493"/>
      <c r="J73" s="493"/>
      <c r="K73" s="493"/>
      <c r="L73" s="495"/>
      <c r="N73" s="1422" t="s">
        <v>517</v>
      </c>
      <c r="O73" s="1423"/>
      <c r="P73" s="1423"/>
      <c r="Q73" s="1423"/>
      <c r="R73" s="1423"/>
      <c r="S73" s="1424"/>
      <c r="U73" s="1422" t="s">
        <v>517</v>
      </c>
      <c r="V73" s="1423"/>
      <c r="W73" s="1423"/>
      <c r="X73" s="1423"/>
      <c r="Y73" s="1423"/>
      <c r="Z73" s="1424"/>
      <c r="AB73" s="1422" t="s">
        <v>517</v>
      </c>
      <c r="AC73" s="1423"/>
      <c r="AD73" s="1423"/>
      <c r="AE73" s="1423"/>
      <c r="AF73" s="1423"/>
      <c r="AG73" s="1424"/>
      <c r="AI73" s="494"/>
      <c r="AJ73" s="493"/>
      <c r="AK73" s="493"/>
      <c r="AL73" s="493"/>
      <c r="AM73" s="493"/>
      <c r="AN73" s="495"/>
      <c r="AP73" s="1422" t="s">
        <v>517</v>
      </c>
      <c r="AQ73" s="1423"/>
      <c r="AR73" s="1423"/>
      <c r="AS73" s="1423"/>
      <c r="AT73" s="1423"/>
      <c r="AU73" s="1424"/>
      <c r="AW73" s="1422" t="s">
        <v>517</v>
      </c>
      <c r="AX73" s="1423"/>
      <c r="AY73" s="1423"/>
      <c r="AZ73" s="1423"/>
      <c r="BA73" s="1423"/>
      <c r="BB73" s="1424"/>
      <c r="BD73" s="1422" t="s">
        <v>517</v>
      </c>
      <c r="BE73" s="1423"/>
      <c r="BF73" s="1423"/>
      <c r="BG73" s="1423"/>
      <c r="BH73" s="1423"/>
      <c r="BI73" s="1424"/>
      <c r="BK73" s="494"/>
      <c r="BL73" s="493"/>
      <c r="BM73" s="493"/>
      <c r="BN73" s="493"/>
      <c r="BO73" s="495"/>
    </row>
    <row r="74" spans="1:67" ht="7.15" customHeight="1">
      <c r="B74" s="1392" t="s">
        <v>523</v>
      </c>
      <c r="C74" s="498"/>
      <c r="H74" s="497"/>
      <c r="L74" s="498"/>
      <c r="N74" s="1425"/>
      <c r="O74" s="1426"/>
      <c r="P74" s="1426"/>
      <c r="Q74" s="1426"/>
      <c r="R74" s="1426"/>
      <c r="S74" s="1427"/>
      <c r="U74" s="1425"/>
      <c r="V74" s="1426"/>
      <c r="W74" s="1426"/>
      <c r="X74" s="1426"/>
      <c r="Y74" s="1426"/>
      <c r="Z74" s="1427"/>
      <c r="AB74" s="1425"/>
      <c r="AC74" s="1426"/>
      <c r="AD74" s="1426"/>
      <c r="AE74" s="1426"/>
      <c r="AF74" s="1426"/>
      <c r="AG74" s="1427"/>
      <c r="AI74" s="497"/>
      <c r="AN74" s="498"/>
      <c r="AP74" s="1425"/>
      <c r="AQ74" s="1426"/>
      <c r="AR74" s="1426"/>
      <c r="AS74" s="1426"/>
      <c r="AT74" s="1426"/>
      <c r="AU74" s="1427"/>
      <c r="AW74" s="1425"/>
      <c r="AX74" s="1426"/>
      <c r="AY74" s="1426"/>
      <c r="AZ74" s="1426"/>
      <c r="BA74" s="1426"/>
      <c r="BB74" s="1427"/>
      <c r="BD74" s="1425"/>
      <c r="BE74" s="1426"/>
      <c r="BF74" s="1426"/>
      <c r="BG74" s="1426"/>
      <c r="BH74" s="1426"/>
      <c r="BI74" s="1427"/>
      <c r="BK74" s="497"/>
      <c r="BO74" s="498"/>
    </row>
    <row r="75" spans="1:67" ht="7.15" customHeight="1">
      <c r="B75" s="1392"/>
      <c r="C75" s="498"/>
      <c r="H75" s="496"/>
      <c r="I75" s="499"/>
      <c r="J75" s="499"/>
      <c r="K75" s="499"/>
      <c r="L75" s="502"/>
      <c r="N75" s="1428"/>
      <c r="O75" s="1429"/>
      <c r="P75" s="1429"/>
      <c r="Q75" s="1429"/>
      <c r="R75" s="1429"/>
      <c r="S75" s="1430"/>
      <c r="U75" s="1428"/>
      <c r="V75" s="1429"/>
      <c r="W75" s="1429"/>
      <c r="X75" s="1429"/>
      <c r="Y75" s="1429"/>
      <c r="Z75" s="1430"/>
      <c r="AB75" s="1428"/>
      <c r="AC75" s="1429"/>
      <c r="AD75" s="1429"/>
      <c r="AE75" s="1429"/>
      <c r="AF75" s="1429"/>
      <c r="AG75" s="1430"/>
      <c r="AI75" s="496"/>
      <c r="AJ75" s="499"/>
      <c r="AK75" s="499"/>
      <c r="AL75" s="499"/>
      <c r="AM75" s="499"/>
      <c r="AN75" s="502"/>
      <c r="AP75" s="1428"/>
      <c r="AQ75" s="1429"/>
      <c r="AR75" s="1429"/>
      <c r="AS75" s="1429"/>
      <c r="AT75" s="1429"/>
      <c r="AU75" s="1430"/>
      <c r="AW75" s="1428"/>
      <c r="AX75" s="1429"/>
      <c r="AY75" s="1429"/>
      <c r="AZ75" s="1429"/>
      <c r="BA75" s="1429"/>
      <c r="BB75" s="1430"/>
      <c r="BD75" s="1428"/>
      <c r="BE75" s="1429"/>
      <c r="BF75" s="1429"/>
      <c r="BG75" s="1429"/>
      <c r="BH75" s="1429"/>
      <c r="BI75" s="1430"/>
      <c r="BK75" s="496"/>
      <c r="BL75" s="499"/>
      <c r="BM75" s="499"/>
      <c r="BN75" s="499"/>
      <c r="BO75" s="502"/>
    </row>
    <row r="76" spans="1:67" ht="7.15" customHeight="1">
      <c r="B76" s="1392" t="s">
        <v>515</v>
      </c>
      <c r="BD76" s="503"/>
      <c r="BE76" s="503"/>
      <c r="BF76" s="503"/>
      <c r="BG76" s="503"/>
      <c r="BH76" s="503"/>
      <c r="BI76" s="503"/>
      <c r="BK76" s="503"/>
      <c r="BL76" s="503"/>
      <c r="BM76" s="503"/>
      <c r="BN76" s="503"/>
      <c r="BO76" s="503"/>
    </row>
    <row r="77" spans="1:67" ht="7.15" customHeight="1">
      <c r="B77" s="1392"/>
      <c r="N77" s="1480" t="s">
        <v>780</v>
      </c>
      <c r="O77" s="1374"/>
      <c r="P77" s="1374"/>
      <c r="Q77" s="1374"/>
      <c r="R77" s="1374"/>
      <c r="S77" s="1375"/>
      <c r="T77" s="940"/>
      <c r="U77" s="1413" t="s">
        <v>786</v>
      </c>
      <c r="V77" s="1414"/>
      <c r="W77" s="1414"/>
      <c r="X77" s="1414"/>
      <c r="Y77" s="1414"/>
      <c r="Z77" s="1415"/>
      <c r="AA77" s="940"/>
      <c r="AB77" s="1391" t="s">
        <v>775</v>
      </c>
      <c r="AC77" s="1365"/>
      <c r="AD77" s="1365"/>
      <c r="AE77" s="1365"/>
      <c r="AF77" s="1365"/>
      <c r="AG77" s="1366"/>
      <c r="AH77" s="940"/>
      <c r="AI77" s="1391" t="s">
        <v>776</v>
      </c>
      <c r="AJ77" s="1365"/>
      <c r="AK77" s="1365"/>
      <c r="AL77" s="1365"/>
      <c r="AM77" s="1365"/>
      <c r="AN77" s="1366"/>
      <c r="AO77" s="940"/>
      <c r="AP77" s="1347" t="s">
        <v>777</v>
      </c>
      <c r="AQ77" s="1365"/>
      <c r="AR77" s="1365"/>
      <c r="AS77" s="1365"/>
      <c r="AT77" s="1365"/>
      <c r="AU77" s="1366"/>
      <c r="AV77" s="940"/>
      <c r="AW77" s="1391" t="s">
        <v>779</v>
      </c>
      <c r="AX77" s="1365"/>
      <c r="AY77" s="1365"/>
      <c r="AZ77" s="1365"/>
      <c r="BA77" s="1365"/>
      <c r="BB77" s="1366"/>
      <c r="BC77" s="941"/>
      <c r="BD77" s="1413" t="s">
        <v>770</v>
      </c>
      <c r="BE77" s="1414"/>
      <c r="BF77" s="1414"/>
      <c r="BG77" s="1414"/>
      <c r="BH77" s="1414"/>
      <c r="BI77" s="1415"/>
      <c r="BJ77" s="498"/>
      <c r="BN77" s="503"/>
      <c r="BO77" s="504"/>
    </row>
    <row r="78" spans="1:67" ht="7.15" customHeight="1">
      <c r="B78" s="1392" t="s">
        <v>524</v>
      </c>
      <c r="N78" s="1376"/>
      <c r="O78" s="1377"/>
      <c r="P78" s="1377"/>
      <c r="Q78" s="1377"/>
      <c r="R78" s="1377"/>
      <c r="S78" s="1378"/>
      <c r="T78" s="940"/>
      <c r="U78" s="1416"/>
      <c r="V78" s="1377"/>
      <c r="W78" s="1377"/>
      <c r="X78" s="1377"/>
      <c r="Y78" s="1377"/>
      <c r="Z78" s="1417"/>
      <c r="AA78" s="940"/>
      <c r="AB78" s="1367"/>
      <c r="AC78" s="1368"/>
      <c r="AD78" s="1368"/>
      <c r="AE78" s="1368"/>
      <c r="AF78" s="1368"/>
      <c r="AG78" s="1369"/>
      <c r="AH78" s="940"/>
      <c r="AI78" s="1367"/>
      <c r="AJ78" s="1368"/>
      <c r="AK78" s="1368"/>
      <c r="AL78" s="1368"/>
      <c r="AM78" s="1368"/>
      <c r="AN78" s="1369"/>
      <c r="AO78" s="940"/>
      <c r="AP78" s="1367"/>
      <c r="AQ78" s="1368"/>
      <c r="AR78" s="1368"/>
      <c r="AS78" s="1368"/>
      <c r="AT78" s="1368"/>
      <c r="AU78" s="1369"/>
      <c r="AV78" s="940"/>
      <c r="AW78" s="1367"/>
      <c r="AX78" s="1368"/>
      <c r="AY78" s="1368"/>
      <c r="AZ78" s="1368"/>
      <c r="BA78" s="1368"/>
      <c r="BB78" s="1369"/>
      <c r="BC78" s="941"/>
      <c r="BD78" s="1416"/>
      <c r="BE78" s="1377"/>
      <c r="BF78" s="1377"/>
      <c r="BG78" s="1377"/>
      <c r="BH78" s="1377"/>
      <c r="BI78" s="1417"/>
      <c r="BJ78" s="498"/>
      <c r="BL78" s="499"/>
      <c r="BM78" s="502"/>
    </row>
    <row r="79" spans="1:67" ht="7.15" customHeight="1">
      <c r="B79" s="1392"/>
      <c r="N79" s="1376"/>
      <c r="O79" s="1377"/>
      <c r="P79" s="1377"/>
      <c r="Q79" s="1377"/>
      <c r="R79" s="1377"/>
      <c r="S79" s="1378"/>
      <c r="T79" s="940"/>
      <c r="U79" s="1416"/>
      <c r="V79" s="1377"/>
      <c r="W79" s="1377"/>
      <c r="X79" s="1377"/>
      <c r="Y79" s="1377"/>
      <c r="Z79" s="1417"/>
      <c r="AA79" s="940"/>
      <c r="AB79" s="1367"/>
      <c r="AC79" s="1368"/>
      <c r="AD79" s="1368"/>
      <c r="AE79" s="1368"/>
      <c r="AF79" s="1368"/>
      <c r="AG79" s="1369"/>
      <c r="AH79" s="940"/>
      <c r="AI79" s="1367"/>
      <c r="AJ79" s="1368"/>
      <c r="AK79" s="1368"/>
      <c r="AL79" s="1368"/>
      <c r="AM79" s="1368"/>
      <c r="AN79" s="1369"/>
      <c r="AO79" s="940"/>
      <c r="AP79" s="1367"/>
      <c r="AQ79" s="1368"/>
      <c r="AR79" s="1368"/>
      <c r="AS79" s="1368"/>
      <c r="AT79" s="1368"/>
      <c r="AU79" s="1369"/>
      <c r="AV79" s="940"/>
      <c r="AW79" s="1367"/>
      <c r="AX79" s="1368"/>
      <c r="AY79" s="1368"/>
      <c r="AZ79" s="1368"/>
      <c r="BA79" s="1368"/>
      <c r="BB79" s="1369"/>
      <c r="BC79" s="941"/>
      <c r="BD79" s="1416"/>
      <c r="BE79" s="1377"/>
      <c r="BF79" s="1377"/>
      <c r="BG79" s="1377"/>
      <c r="BH79" s="1377"/>
      <c r="BI79" s="1417"/>
      <c r="BJ79" s="498"/>
      <c r="BK79" s="508"/>
    </row>
    <row r="80" spans="1:67" ht="7.15" customHeight="1">
      <c r="B80" s="1392" t="s">
        <v>518</v>
      </c>
      <c r="N80" s="1376"/>
      <c r="O80" s="1377"/>
      <c r="P80" s="1377"/>
      <c r="Q80" s="1377"/>
      <c r="R80" s="1377"/>
      <c r="S80" s="1378"/>
      <c r="T80" s="940"/>
      <c r="U80" s="1416"/>
      <c r="V80" s="1377"/>
      <c r="W80" s="1377"/>
      <c r="X80" s="1377"/>
      <c r="Y80" s="1377"/>
      <c r="Z80" s="1417"/>
      <c r="AA80" s="940"/>
      <c r="AB80" s="1367"/>
      <c r="AC80" s="1368"/>
      <c r="AD80" s="1368"/>
      <c r="AE80" s="1368"/>
      <c r="AF80" s="1368"/>
      <c r="AG80" s="1369"/>
      <c r="AH80" s="940"/>
      <c r="AI80" s="1367"/>
      <c r="AJ80" s="1368"/>
      <c r="AK80" s="1368"/>
      <c r="AL80" s="1368"/>
      <c r="AM80" s="1368"/>
      <c r="AN80" s="1369"/>
      <c r="AO80" s="940"/>
      <c r="AP80" s="1367"/>
      <c r="AQ80" s="1368"/>
      <c r="AR80" s="1368"/>
      <c r="AS80" s="1368"/>
      <c r="AT80" s="1368"/>
      <c r="AU80" s="1369"/>
      <c r="AV80" s="940"/>
      <c r="AW80" s="1367"/>
      <c r="AX80" s="1368"/>
      <c r="AY80" s="1368"/>
      <c r="AZ80" s="1368"/>
      <c r="BA80" s="1368"/>
      <c r="BB80" s="1369"/>
      <c r="BC80" s="941"/>
      <c r="BD80" s="1416"/>
      <c r="BE80" s="1377"/>
      <c r="BF80" s="1377"/>
      <c r="BG80" s="1377"/>
      <c r="BH80" s="1377"/>
      <c r="BI80" s="1417"/>
    </row>
    <row r="81" spans="1:69" ht="7.15" customHeight="1">
      <c r="B81" s="1392"/>
      <c r="N81" s="1379"/>
      <c r="O81" s="1380"/>
      <c r="P81" s="1380"/>
      <c r="Q81" s="1380"/>
      <c r="R81" s="1380"/>
      <c r="S81" s="1381"/>
      <c r="T81" s="940"/>
      <c r="U81" s="1418"/>
      <c r="V81" s="1419"/>
      <c r="W81" s="1419"/>
      <c r="X81" s="1419"/>
      <c r="Y81" s="1419"/>
      <c r="Z81" s="1420"/>
      <c r="AA81" s="940"/>
      <c r="AB81" s="1370"/>
      <c r="AC81" s="1371"/>
      <c r="AD81" s="1371"/>
      <c r="AE81" s="1371"/>
      <c r="AF81" s="1371"/>
      <c r="AG81" s="1372"/>
      <c r="AH81" s="940"/>
      <c r="AI81" s="1370"/>
      <c r="AJ81" s="1371"/>
      <c r="AK81" s="1371"/>
      <c r="AL81" s="1371"/>
      <c r="AM81" s="1371"/>
      <c r="AN81" s="1372"/>
      <c r="AO81" s="940"/>
      <c r="AP81" s="1370"/>
      <c r="AQ81" s="1371"/>
      <c r="AR81" s="1371"/>
      <c r="AS81" s="1371"/>
      <c r="AT81" s="1371"/>
      <c r="AU81" s="1372"/>
      <c r="AV81" s="940"/>
      <c r="AW81" s="1370"/>
      <c r="AX81" s="1371"/>
      <c r="AY81" s="1371"/>
      <c r="AZ81" s="1371"/>
      <c r="BA81" s="1371"/>
      <c r="BB81" s="1372"/>
      <c r="BC81" s="941"/>
      <c r="BD81" s="1418"/>
      <c r="BE81" s="1419"/>
      <c r="BF81" s="1419"/>
      <c r="BG81" s="1419"/>
      <c r="BH81" s="1419"/>
      <c r="BI81" s="1420"/>
    </row>
    <row r="82" spans="1:69" ht="7.15" customHeight="1">
      <c r="A82" s="507"/>
      <c r="B82" s="511"/>
      <c r="C82" s="499"/>
      <c r="D82" s="499"/>
      <c r="E82" s="499"/>
      <c r="F82" s="499"/>
      <c r="G82" s="499"/>
      <c r="H82" s="499"/>
      <c r="I82" s="499"/>
      <c r="J82" s="499"/>
      <c r="K82" s="499"/>
      <c r="L82" s="499"/>
      <c r="M82" s="499"/>
      <c r="N82" s="499"/>
      <c r="O82" s="499"/>
      <c r="P82" s="499"/>
      <c r="Q82" s="499"/>
      <c r="R82" s="499"/>
      <c r="S82" s="499"/>
      <c r="T82" s="499"/>
      <c r="U82" s="499"/>
      <c r="V82" s="499"/>
      <c r="W82" s="499"/>
      <c r="X82" s="499"/>
      <c r="Y82" s="499"/>
      <c r="Z82" s="499"/>
      <c r="AA82" s="499"/>
      <c r="AB82" s="499"/>
      <c r="AC82" s="499"/>
      <c r="AD82" s="499"/>
      <c r="AE82" s="499"/>
      <c r="AF82" s="499"/>
      <c r="AG82" s="499"/>
      <c r="AH82" s="499"/>
      <c r="AI82" s="499"/>
      <c r="AJ82" s="499"/>
      <c r="AK82" s="499"/>
      <c r="AL82" s="499"/>
      <c r="AM82" s="499"/>
      <c r="AN82" s="499"/>
      <c r="AO82" s="499"/>
      <c r="AP82" s="499"/>
      <c r="AQ82" s="499"/>
      <c r="AR82" s="499"/>
      <c r="AS82" s="499"/>
      <c r="AT82" s="499"/>
      <c r="AU82" s="499"/>
      <c r="AV82" s="499"/>
      <c r="AW82" s="499"/>
      <c r="AX82" s="499"/>
      <c r="AY82" s="499"/>
      <c r="AZ82" s="499"/>
      <c r="BA82" s="499"/>
      <c r="BB82" s="499"/>
      <c r="BC82" s="499"/>
      <c r="BD82" s="499"/>
      <c r="BE82" s="499"/>
      <c r="BF82" s="499"/>
      <c r="BG82" s="499"/>
      <c r="BH82" s="499"/>
      <c r="BI82" s="499"/>
      <c r="BJ82" s="499"/>
      <c r="BK82" s="499"/>
      <c r="BL82" s="499"/>
      <c r="BM82" s="499"/>
      <c r="BN82" s="499"/>
      <c r="BO82" s="499"/>
    </row>
    <row r="83" spans="1:69" ht="7.15" customHeight="1">
      <c r="A83" s="506"/>
    </row>
    <row r="84" spans="1:69" ht="7.15" customHeight="1">
      <c r="A84" s="506"/>
    </row>
    <row r="85" spans="1:69" ht="37.5" customHeight="1">
      <c r="A85" s="514"/>
      <c r="B85" s="515"/>
      <c r="C85" s="515"/>
      <c r="D85" s="515"/>
      <c r="E85" s="515"/>
      <c r="F85" s="515"/>
      <c r="G85" s="515"/>
      <c r="H85" s="515"/>
      <c r="I85" s="515"/>
      <c r="J85" s="515"/>
      <c r="K85" s="515"/>
      <c r="L85" s="515"/>
      <c r="M85" s="515"/>
      <c r="N85" s="515"/>
      <c r="O85" s="515"/>
      <c r="P85" s="515"/>
      <c r="Q85" s="515"/>
      <c r="R85" s="515"/>
      <c r="S85" s="515"/>
      <c r="T85" s="515"/>
      <c r="U85" s="515"/>
      <c r="V85" s="515"/>
      <c r="W85" s="515"/>
      <c r="X85" s="515"/>
      <c r="Y85" s="515"/>
      <c r="Z85" s="515"/>
      <c r="AA85" s="515"/>
      <c r="AB85" s="515"/>
      <c r="AC85" s="515"/>
      <c r="AD85" s="515"/>
      <c r="AE85" s="515"/>
      <c r="AF85" s="515"/>
      <c r="AG85" s="515"/>
      <c r="AH85" s="515"/>
      <c r="AI85" s="515"/>
      <c r="AJ85" s="515"/>
      <c r="AK85" s="515"/>
      <c r="AL85" s="515"/>
      <c r="AM85" s="515"/>
      <c r="AN85" s="515"/>
      <c r="AO85" s="515"/>
      <c r="AP85" s="515"/>
      <c r="AQ85" s="515"/>
      <c r="AR85" s="515"/>
      <c r="AS85" s="515"/>
      <c r="AT85" s="515"/>
      <c r="AU85" s="515"/>
      <c r="AV85" s="515"/>
      <c r="AW85" s="515"/>
      <c r="AX85" s="515"/>
      <c r="AY85" s="515"/>
      <c r="AZ85" s="515"/>
      <c r="BA85" s="515"/>
      <c r="BB85" s="515"/>
      <c r="BC85" s="515"/>
      <c r="BD85" s="515"/>
      <c r="BE85" s="515"/>
      <c r="BF85" s="515"/>
      <c r="BG85" s="515"/>
      <c r="BH85" s="515"/>
      <c r="BI85" s="515"/>
      <c r="BJ85" s="515"/>
      <c r="BK85" s="515"/>
      <c r="BL85" s="515"/>
      <c r="BM85" s="515"/>
      <c r="BN85" s="515"/>
      <c r="BO85" s="515"/>
    </row>
    <row r="86" spans="1:69" ht="37.5" customHeight="1"/>
    <row r="87" spans="1:69" ht="7.15" customHeight="1"/>
    <row r="88" spans="1:69" ht="7.15" customHeight="1">
      <c r="A88" s="506"/>
    </row>
    <row r="89" spans="1:69" ht="7.15" customHeight="1">
      <c r="A89" s="1462" t="s">
        <v>525</v>
      </c>
      <c r="B89" s="1463"/>
      <c r="C89" s="1463"/>
      <c r="D89" s="1463"/>
      <c r="E89" s="1463"/>
      <c r="F89" s="1463"/>
      <c r="G89" s="1464"/>
    </row>
    <row r="90" spans="1:69" ht="15" customHeight="1">
      <c r="A90" s="1465"/>
      <c r="B90" s="1466"/>
      <c r="C90" s="1466"/>
      <c r="D90" s="1466"/>
      <c r="E90" s="1466"/>
      <c r="F90" s="1466"/>
      <c r="G90" s="1467"/>
      <c r="BF90" s="1393" t="s">
        <v>541</v>
      </c>
      <c r="BG90" s="1394"/>
      <c r="BH90" s="1394"/>
      <c r="BI90" s="1394"/>
      <c r="BJ90" s="1394"/>
      <c r="BK90" s="1394"/>
      <c r="BL90" s="1394"/>
      <c r="BM90" s="1394"/>
      <c r="BN90" s="1394"/>
      <c r="BO90" s="1394"/>
      <c r="BP90" s="512"/>
      <c r="BQ90" s="513"/>
    </row>
    <row r="91" spans="1:69" ht="15" customHeight="1">
      <c r="AF91" s="1468" t="s">
        <v>519</v>
      </c>
      <c r="AG91" s="1469"/>
      <c r="AH91" s="1469"/>
      <c r="AI91" s="1469"/>
      <c r="AJ91" s="1469"/>
      <c r="AK91" s="1469"/>
      <c r="AL91" s="1469"/>
      <c r="AM91" s="1469"/>
      <c r="AN91" s="1469"/>
      <c r="AO91" s="1469"/>
      <c r="AP91" s="1469"/>
      <c r="AQ91" s="1470"/>
      <c r="BF91" s="1396"/>
      <c r="BG91" s="1397"/>
      <c r="BH91" s="1397"/>
      <c r="BI91" s="1397"/>
      <c r="BJ91" s="1397"/>
      <c r="BK91" s="1397"/>
      <c r="BL91" s="1397"/>
      <c r="BM91" s="1397"/>
      <c r="BN91" s="1397"/>
      <c r="BO91" s="1397"/>
      <c r="BP91" s="512"/>
      <c r="BQ91" s="513"/>
    </row>
    <row r="92" spans="1:69" ht="15" customHeight="1">
      <c r="AF92" s="1471"/>
      <c r="AG92" s="1472"/>
      <c r="AH92" s="1472"/>
      <c r="AI92" s="1472"/>
      <c r="AJ92" s="1472"/>
      <c r="AK92" s="1472"/>
      <c r="AL92" s="1472"/>
      <c r="AM92" s="1472"/>
      <c r="AN92" s="1472"/>
      <c r="AO92" s="1472"/>
      <c r="AP92" s="1472"/>
      <c r="AQ92" s="1473"/>
      <c r="BF92" s="1399"/>
      <c r="BG92" s="1400"/>
      <c r="BH92" s="1400"/>
      <c r="BI92" s="1400"/>
      <c r="BJ92" s="1400"/>
      <c r="BK92" s="1400"/>
      <c r="BL92" s="1400"/>
      <c r="BM92" s="1400"/>
      <c r="BN92" s="1400"/>
      <c r="BO92" s="1400"/>
      <c r="BP92" s="512"/>
      <c r="BQ92" s="513"/>
    </row>
    <row r="93" spans="1:69" ht="15" customHeight="1">
      <c r="R93" s="1474" t="s">
        <v>540</v>
      </c>
      <c r="S93" s="1475"/>
      <c r="T93" s="1475"/>
      <c r="U93" s="1475"/>
      <c r="V93" s="1475"/>
      <c r="W93" s="1475"/>
      <c r="X93" s="1475"/>
      <c r="Y93" s="1475"/>
      <c r="Z93" s="1475"/>
      <c r="AA93" s="1475"/>
      <c r="AB93" s="1476"/>
      <c r="AT93" s="1474" t="s">
        <v>540</v>
      </c>
      <c r="AU93" s="1475"/>
      <c r="AV93" s="1475"/>
      <c r="AW93" s="1475"/>
      <c r="AX93" s="1475"/>
      <c r="AY93" s="1475"/>
      <c r="AZ93" s="1475"/>
      <c r="BA93" s="1475"/>
      <c r="BB93" s="1475"/>
      <c r="BC93" s="1475"/>
      <c r="BD93" s="1476"/>
    </row>
    <row r="94" spans="1:69" ht="15" customHeight="1">
      <c r="R94" s="1477"/>
      <c r="S94" s="1478"/>
      <c r="T94" s="1478"/>
      <c r="U94" s="1478"/>
      <c r="V94" s="1478"/>
      <c r="W94" s="1478"/>
      <c r="X94" s="1478"/>
      <c r="Y94" s="1478"/>
      <c r="Z94" s="1478"/>
      <c r="AA94" s="1478"/>
      <c r="AB94" s="1479"/>
      <c r="AT94" s="1477"/>
      <c r="AU94" s="1478"/>
      <c r="AV94" s="1478"/>
      <c r="AW94" s="1478"/>
      <c r="AX94" s="1478"/>
      <c r="AY94" s="1478"/>
      <c r="AZ94" s="1478"/>
      <c r="BA94" s="1478"/>
      <c r="BB94" s="1478"/>
      <c r="BC94" s="1478"/>
      <c r="BD94" s="1479"/>
    </row>
    <row r="95" spans="1:69" ht="15" customHeight="1">
      <c r="F95" s="1443" t="s">
        <v>526</v>
      </c>
      <c r="G95" s="1444"/>
      <c r="I95" s="1437" t="s">
        <v>527</v>
      </c>
      <c r="J95" s="1438"/>
      <c r="K95" s="1438"/>
      <c r="L95" s="1438"/>
      <c r="M95" s="1438"/>
      <c r="N95" s="1438"/>
      <c r="O95" s="1438"/>
      <c r="P95" s="1438"/>
      <c r="Q95" s="1438"/>
      <c r="R95" s="1449"/>
      <c r="S95" s="1449"/>
      <c r="T95" s="1449"/>
      <c r="U95" s="1449"/>
      <c r="V95" s="1449"/>
      <c r="W95" s="1449"/>
      <c r="X95" s="1449"/>
      <c r="Y95" s="1449"/>
      <c r="Z95" s="1449"/>
      <c r="AA95" s="1449"/>
      <c r="AB95" s="1449"/>
      <c r="AC95" s="1438"/>
      <c r="AD95" s="1438"/>
      <c r="AE95" s="1438"/>
      <c r="AF95" s="1438"/>
      <c r="AG95" s="1438"/>
      <c r="AH95" s="1438"/>
      <c r="AI95" s="1439"/>
      <c r="AK95" s="1450" t="s">
        <v>526</v>
      </c>
      <c r="AL95" s="1451"/>
      <c r="AN95" s="1437" t="s">
        <v>527</v>
      </c>
      <c r="AO95" s="1438"/>
      <c r="AP95" s="1438"/>
      <c r="AQ95" s="1438"/>
      <c r="AR95" s="1438"/>
      <c r="AS95" s="1438"/>
      <c r="AT95" s="1438"/>
      <c r="AU95" s="1438"/>
      <c r="AV95" s="1438"/>
      <c r="AW95" s="1438"/>
      <c r="AX95" s="1438"/>
      <c r="AY95" s="1438"/>
      <c r="AZ95" s="1438"/>
      <c r="BA95" s="1438"/>
      <c r="BB95" s="1438"/>
      <c r="BC95" s="1438"/>
      <c r="BD95" s="1438"/>
      <c r="BE95" s="1438"/>
      <c r="BF95" s="1438"/>
      <c r="BG95" s="1438"/>
      <c r="BH95" s="1438"/>
      <c r="BI95" s="1438"/>
      <c r="BJ95" s="1438"/>
      <c r="BK95" s="1438"/>
      <c r="BL95" s="1438"/>
      <c r="BM95" s="1438"/>
      <c r="BN95" s="1439"/>
    </row>
    <row r="96" spans="1:69" ht="15" customHeight="1">
      <c r="F96" s="1445"/>
      <c r="G96" s="1446"/>
      <c r="I96" s="1440"/>
      <c r="J96" s="1441"/>
      <c r="K96" s="1441"/>
      <c r="L96" s="1441"/>
      <c r="M96" s="1441"/>
      <c r="N96" s="1441"/>
      <c r="O96" s="1441"/>
      <c r="P96" s="1441"/>
      <c r="Q96" s="1441"/>
      <c r="R96" s="1441"/>
      <c r="S96" s="1441"/>
      <c r="T96" s="1441"/>
      <c r="U96" s="1441"/>
      <c r="V96" s="1441"/>
      <c r="W96" s="1441"/>
      <c r="X96" s="1441"/>
      <c r="Y96" s="1441"/>
      <c r="Z96" s="1441"/>
      <c r="AA96" s="1441"/>
      <c r="AB96" s="1441"/>
      <c r="AC96" s="1441"/>
      <c r="AD96" s="1441"/>
      <c r="AE96" s="1441"/>
      <c r="AF96" s="1441"/>
      <c r="AG96" s="1441"/>
      <c r="AH96" s="1441"/>
      <c r="AI96" s="1442"/>
      <c r="AK96" s="1452"/>
      <c r="AL96" s="1453"/>
      <c r="AN96" s="1440"/>
      <c r="AO96" s="1441"/>
      <c r="AP96" s="1441"/>
      <c r="AQ96" s="1441"/>
      <c r="AR96" s="1441"/>
      <c r="AS96" s="1441"/>
      <c r="AT96" s="1441"/>
      <c r="AU96" s="1441"/>
      <c r="AV96" s="1441"/>
      <c r="AW96" s="1441"/>
      <c r="AX96" s="1441"/>
      <c r="AY96" s="1441"/>
      <c r="AZ96" s="1441"/>
      <c r="BA96" s="1441"/>
      <c r="BB96" s="1441"/>
      <c r="BC96" s="1441"/>
      <c r="BD96" s="1441"/>
      <c r="BE96" s="1441"/>
      <c r="BF96" s="1441"/>
      <c r="BG96" s="1441"/>
      <c r="BH96" s="1441"/>
      <c r="BI96" s="1441"/>
      <c r="BJ96" s="1441"/>
      <c r="BK96" s="1441"/>
      <c r="BL96" s="1441"/>
      <c r="BM96" s="1441"/>
      <c r="BN96" s="1442"/>
    </row>
    <row r="97" spans="1:67" ht="15" customHeight="1">
      <c r="F97" s="1445"/>
      <c r="G97" s="1446"/>
      <c r="AK97" s="1452"/>
      <c r="AL97" s="1453"/>
    </row>
    <row r="98" spans="1:67" ht="15" customHeight="1">
      <c r="F98" s="1445"/>
      <c r="G98" s="1446"/>
      <c r="AG98" s="1382" t="s">
        <v>522</v>
      </c>
      <c r="AH98" s="1383"/>
      <c r="AI98" s="1384"/>
      <c r="AK98" s="1452"/>
      <c r="AL98" s="1453"/>
      <c r="BM98" s="1382" t="s">
        <v>522</v>
      </c>
      <c r="BN98" s="1383"/>
      <c r="BO98" s="1384"/>
    </row>
    <row r="99" spans="1:67" ht="15" customHeight="1">
      <c r="F99" s="1445"/>
      <c r="G99" s="1446"/>
      <c r="AG99" s="1385"/>
      <c r="AH99" s="1386"/>
      <c r="AI99" s="1387"/>
      <c r="AK99" s="1452"/>
      <c r="AL99" s="1453"/>
      <c r="BM99" s="1385"/>
      <c r="BN99" s="1386"/>
      <c r="BO99" s="1387"/>
    </row>
    <row r="100" spans="1:67" ht="15" customHeight="1">
      <c r="F100" s="1445"/>
      <c r="G100" s="1446"/>
      <c r="M100" s="509"/>
      <c r="N100" s="509"/>
      <c r="O100" s="509"/>
      <c r="P100" s="509"/>
      <c r="AG100" s="1385"/>
      <c r="AH100" s="1386"/>
      <c r="AI100" s="1387"/>
      <c r="AK100" s="1452"/>
      <c r="AL100" s="1453"/>
      <c r="BM100" s="1385"/>
      <c r="BN100" s="1386"/>
      <c r="BO100" s="1387"/>
    </row>
    <row r="101" spans="1:67" ht="15" customHeight="1">
      <c r="F101" s="1445"/>
      <c r="G101" s="1446"/>
      <c r="M101" s="509"/>
      <c r="N101" s="509"/>
      <c r="O101" s="509"/>
      <c r="P101" s="509"/>
      <c r="AG101" s="1385"/>
      <c r="AH101" s="1386"/>
      <c r="AI101" s="1387"/>
      <c r="AK101" s="1452"/>
      <c r="AL101" s="1453"/>
      <c r="BM101" s="1385"/>
      <c r="BN101" s="1386"/>
      <c r="BO101" s="1387"/>
    </row>
    <row r="102" spans="1:67" ht="48.75" customHeight="1">
      <c r="F102" s="1445"/>
      <c r="G102" s="1446"/>
      <c r="M102" s="509"/>
      <c r="N102" s="509"/>
      <c r="O102" s="509"/>
      <c r="P102" s="509"/>
      <c r="AG102" s="1385"/>
      <c r="AH102" s="1386"/>
      <c r="AI102" s="1387"/>
      <c r="AK102" s="1452"/>
      <c r="AL102" s="1453"/>
      <c r="BM102" s="1385"/>
      <c r="BN102" s="1386"/>
      <c r="BO102" s="1387"/>
    </row>
    <row r="103" spans="1:67" ht="15" customHeight="1">
      <c r="A103" s="509"/>
      <c r="B103" s="509"/>
      <c r="F103" s="1445"/>
      <c r="G103" s="1446"/>
      <c r="M103" s="509"/>
      <c r="N103" s="509"/>
      <c r="O103" s="509"/>
      <c r="P103" s="509"/>
      <c r="AG103" s="1385"/>
      <c r="AH103" s="1386"/>
      <c r="AI103" s="1387"/>
      <c r="AK103" s="1452"/>
      <c r="AL103" s="1453"/>
      <c r="BM103" s="1385"/>
      <c r="BN103" s="1386"/>
      <c r="BO103" s="1387"/>
    </row>
    <row r="104" spans="1:67" ht="15" customHeight="1">
      <c r="A104" s="509"/>
      <c r="B104" s="509"/>
      <c r="F104" s="1445"/>
      <c r="G104" s="1446"/>
      <c r="M104" s="509"/>
      <c r="N104" s="509"/>
      <c r="O104" s="1406" t="s">
        <v>520</v>
      </c>
      <c r="P104" s="1426"/>
      <c r="Q104" s="1426"/>
      <c r="R104" s="1426"/>
      <c r="S104" s="1426"/>
      <c r="T104" s="1426"/>
      <c r="U104" s="1426"/>
      <c r="V104" s="1426"/>
      <c r="W104" s="1426"/>
      <c r="X104" s="1426"/>
      <c r="Y104" s="1426"/>
      <c r="Z104" s="1426"/>
      <c r="AG104" s="1385"/>
      <c r="AH104" s="1386"/>
      <c r="AI104" s="1387"/>
      <c r="AK104" s="1452"/>
      <c r="AL104" s="1453"/>
      <c r="AT104" s="1406" t="s">
        <v>521</v>
      </c>
      <c r="AU104" s="1406"/>
      <c r="AV104" s="1406"/>
      <c r="AW104" s="1406"/>
      <c r="AX104" s="1406"/>
      <c r="AY104" s="1406"/>
      <c r="AZ104" s="1406"/>
      <c r="BA104" s="1406"/>
      <c r="BB104" s="1406"/>
      <c r="BC104" s="1406"/>
      <c r="BD104" s="1406"/>
      <c r="BE104" s="1406"/>
      <c r="BM104" s="1385"/>
      <c r="BN104" s="1386"/>
      <c r="BO104" s="1387"/>
    </row>
    <row r="105" spans="1:67" ht="15" customHeight="1">
      <c r="A105" s="1456" t="s">
        <v>528</v>
      </c>
      <c r="B105" s="1457"/>
      <c r="F105" s="1445"/>
      <c r="G105" s="1446"/>
      <c r="M105" s="509"/>
      <c r="N105" s="509"/>
      <c r="O105" s="1426"/>
      <c r="P105" s="1426"/>
      <c r="Q105" s="1426"/>
      <c r="R105" s="1426"/>
      <c r="S105" s="1426"/>
      <c r="T105" s="1426"/>
      <c r="U105" s="1426"/>
      <c r="V105" s="1426"/>
      <c r="W105" s="1426"/>
      <c r="X105" s="1426"/>
      <c r="Y105" s="1426"/>
      <c r="Z105" s="1426"/>
      <c r="AG105" s="1385"/>
      <c r="AH105" s="1386"/>
      <c r="AI105" s="1387"/>
      <c r="AK105" s="1452"/>
      <c r="AL105" s="1453"/>
      <c r="AT105" s="1406"/>
      <c r="AU105" s="1406"/>
      <c r="AV105" s="1406"/>
      <c r="AW105" s="1406"/>
      <c r="AX105" s="1406"/>
      <c r="AY105" s="1406"/>
      <c r="AZ105" s="1406"/>
      <c r="BA105" s="1406"/>
      <c r="BB105" s="1406"/>
      <c r="BC105" s="1406"/>
      <c r="BD105" s="1406"/>
      <c r="BE105" s="1406"/>
      <c r="BM105" s="1385"/>
      <c r="BN105" s="1386"/>
      <c r="BO105" s="1387"/>
    </row>
    <row r="106" spans="1:67" ht="15" customHeight="1">
      <c r="A106" s="1458"/>
      <c r="B106" s="1459"/>
      <c r="F106" s="1445"/>
      <c r="G106" s="1446"/>
      <c r="M106" s="509"/>
      <c r="N106" s="509"/>
      <c r="O106" s="1426"/>
      <c r="P106" s="1426"/>
      <c r="Q106" s="1426"/>
      <c r="R106" s="1426"/>
      <c r="S106" s="1426"/>
      <c r="T106" s="1426"/>
      <c r="U106" s="1426"/>
      <c r="V106" s="1426"/>
      <c r="W106" s="1426"/>
      <c r="X106" s="1426"/>
      <c r="Y106" s="1426"/>
      <c r="Z106" s="1426"/>
      <c r="AG106" s="1385"/>
      <c r="AH106" s="1386"/>
      <c r="AI106" s="1387"/>
      <c r="AK106" s="1452"/>
      <c r="AL106" s="1453"/>
      <c r="AT106" s="1406"/>
      <c r="AU106" s="1406"/>
      <c r="AV106" s="1406"/>
      <c r="AW106" s="1406"/>
      <c r="AX106" s="1406"/>
      <c r="AY106" s="1406"/>
      <c r="AZ106" s="1406"/>
      <c r="BA106" s="1406"/>
      <c r="BB106" s="1406"/>
      <c r="BC106" s="1406"/>
      <c r="BD106" s="1406"/>
      <c r="BE106" s="1406"/>
      <c r="BM106" s="1385"/>
      <c r="BN106" s="1386"/>
      <c r="BO106" s="1387"/>
    </row>
    <row r="107" spans="1:67" ht="15" customHeight="1">
      <c r="A107" s="1458"/>
      <c r="B107" s="1459"/>
      <c r="F107" s="1445"/>
      <c r="G107" s="1446"/>
      <c r="AG107" s="1385"/>
      <c r="AH107" s="1386"/>
      <c r="AI107" s="1387"/>
      <c r="AK107" s="1452"/>
      <c r="AL107" s="1453"/>
      <c r="BM107" s="1385"/>
      <c r="BN107" s="1386"/>
      <c r="BO107" s="1387"/>
    </row>
    <row r="108" spans="1:67" ht="15" customHeight="1">
      <c r="A108" s="1458"/>
      <c r="B108" s="1459"/>
      <c r="F108" s="1445"/>
      <c r="G108" s="1446"/>
      <c r="AG108" s="1385"/>
      <c r="AH108" s="1386"/>
      <c r="AI108" s="1387"/>
      <c r="AK108" s="1452"/>
      <c r="AL108" s="1453"/>
      <c r="BM108" s="1385"/>
      <c r="BN108" s="1386"/>
      <c r="BO108" s="1387"/>
    </row>
    <row r="109" spans="1:67" ht="15" customHeight="1">
      <c r="A109" s="1458"/>
      <c r="B109" s="1459"/>
      <c r="F109" s="1445"/>
      <c r="G109" s="1446"/>
      <c r="AG109" s="1385"/>
      <c r="AH109" s="1386"/>
      <c r="AI109" s="1387"/>
      <c r="AK109" s="1452"/>
      <c r="AL109" s="1453"/>
      <c r="BM109" s="1385"/>
      <c r="BN109" s="1386"/>
      <c r="BO109" s="1387"/>
    </row>
    <row r="110" spans="1:67" ht="15" customHeight="1">
      <c r="A110" s="1458"/>
      <c r="B110" s="1459"/>
      <c r="F110" s="1445"/>
      <c r="G110" s="1446"/>
      <c r="AG110" s="1385"/>
      <c r="AH110" s="1386"/>
      <c r="AI110" s="1387"/>
      <c r="AK110" s="1452"/>
      <c r="AL110" s="1453"/>
      <c r="BM110" s="1385"/>
      <c r="BN110" s="1386"/>
      <c r="BO110" s="1387"/>
    </row>
    <row r="111" spans="1:67" ht="15" customHeight="1">
      <c r="A111" s="1460"/>
      <c r="B111" s="1461"/>
      <c r="F111" s="1445"/>
      <c r="G111" s="1446"/>
      <c r="AG111" s="1385"/>
      <c r="AH111" s="1386"/>
      <c r="AI111" s="1387"/>
      <c r="AK111" s="1452"/>
      <c r="AL111" s="1453"/>
      <c r="BM111" s="1385"/>
      <c r="BN111" s="1386"/>
      <c r="BO111" s="1387"/>
    </row>
    <row r="112" spans="1:67" ht="15" customHeight="1">
      <c r="F112" s="1445"/>
      <c r="G112" s="1446"/>
      <c r="AG112" s="1385"/>
      <c r="AH112" s="1386"/>
      <c r="AI112" s="1387"/>
      <c r="AK112" s="1452"/>
      <c r="AL112" s="1453"/>
      <c r="BM112" s="1385"/>
      <c r="BN112" s="1386"/>
      <c r="BO112" s="1387"/>
    </row>
    <row r="113" spans="1:67" ht="15" customHeight="1">
      <c r="F113" s="1445"/>
      <c r="G113" s="1446"/>
      <c r="AG113" s="1385"/>
      <c r="AH113" s="1386"/>
      <c r="AI113" s="1387"/>
      <c r="AK113" s="1452"/>
      <c r="AL113" s="1453"/>
      <c r="BM113" s="1385"/>
      <c r="BN113" s="1386"/>
      <c r="BO113" s="1387"/>
    </row>
    <row r="114" spans="1:67" ht="15" customHeight="1">
      <c r="F114" s="1445"/>
      <c r="G114" s="1446"/>
      <c r="AG114" s="1385"/>
      <c r="AH114" s="1386"/>
      <c r="AI114" s="1387"/>
      <c r="AK114" s="1452"/>
      <c r="AL114" s="1453"/>
      <c r="BM114" s="1385"/>
      <c r="BN114" s="1386"/>
      <c r="BO114" s="1387"/>
    </row>
    <row r="115" spans="1:67" ht="15" customHeight="1">
      <c r="F115" s="1445"/>
      <c r="G115" s="1446"/>
      <c r="AG115" s="1388"/>
      <c r="AH115" s="1389"/>
      <c r="AI115" s="1390"/>
      <c r="AK115" s="1452"/>
      <c r="AL115" s="1453"/>
      <c r="BM115" s="1388"/>
      <c r="BN115" s="1389"/>
      <c r="BO115" s="1390"/>
    </row>
    <row r="116" spans="1:67" ht="15" customHeight="1">
      <c r="F116" s="1445"/>
      <c r="G116" s="1446"/>
      <c r="AK116" s="1452"/>
      <c r="AL116" s="1453"/>
    </row>
    <row r="117" spans="1:67" ht="15" customHeight="1">
      <c r="A117" s="1431" t="s">
        <v>525</v>
      </c>
      <c r="B117" s="1432"/>
      <c r="F117" s="1445"/>
      <c r="G117" s="1446"/>
      <c r="I117" s="1437" t="s">
        <v>527</v>
      </c>
      <c r="J117" s="1438"/>
      <c r="K117" s="1438"/>
      <c r="L117" s="1438"/>
      <c r="M117" s="1438"/>
      <c r="N117" s="1438"/>
      <c r="O117" s="1438"/>
      <c r="P117" s="1438"/>
      <c r="Q117" s="1438"/>
      <c r="R117" s="1438"/>
      <c r="S117" s="1438"/>
      <c r="T117" s="1438"/>
      <c r="U117" s="1438"/>
      <c r="V117" s="1438"/>
      <c r="W117" s="1438"/>
      <c r="X117" s="1438"/>
      <c r="Y117" s="1438"/>
      <c r="Z117" s="1438"/>
      <c r="AA117" s="1438"/>
      <c r="AB117" s="1438"/>
      <c r="AC117" s="1438"/>
      <c r="AD117" s="1438"/>
      <c r="AE117" s="1438"/>
      <c r="AF117" s="1438"/>
      <c r="AG117" s="1438"/>
      <c r="AH117" s="1438"/>
      <c r="AI117" s="1439"/>
      <c r="AK117" s="1452"/>
      <c r="AL117" s="1453"/>
      <c r="AN117" s="1437" t="s">
        <v>527</v>
      </c>
      <c r="AO117" s="1438"/>
      <c r="AP117" s="1438"/>
      <c r="AQ117" s="1438"/>
      <c r="AR117" s="1438"/>
      <c r="AS117" s="1438"/>
      <c r="AT117" s="1438"/>
      <c r="AU117" s="1438"/>
      <c r="AV117" s="1438"/>
      <c r="AW117" s="1438"/>
      <c r="AX117" s="1438"/>
      <c r="AY117" s="1438"/>
      <c r="AZ117" s="1438"/>
      <c r="BA117" s="1438"/>
      <c r="BB117" s="1438"/>
      <c r="BC117" s="1438"/>
      <c r="BD117" s="1438"/>
      <c r="BE117" s="1438"/>
      <c r="BF117" s="1438"/>
      <c r="BG117" s="1438"/>
      <c r="BH117" s="1438"/>
      <c r="BI117" s="1438"/>
      <c r="BJ117" s="1438"/>
      <c r="BK117" s="1438"/>
      <c r="BL117" s="1438"/>
      <c r="BM117" s="1438"/>
      <c r="BN117" s="1439"/>
    </row>
    <row r="118" spans="1:67" ht="15" customHeight="1">
      <c r="A118" s="1433"/>
      <c r="B118" s="1434"/>
      <c r="F118" s="1447"/>
      <c r="G118" s="1448"/>
      <c r="I118" s="1440"/>
      <c r="J118" s="1441"/>
      <c r="K118" s="1441"/>
      <c r="L118" s="1441"/>
      <c r="M118" s="1441"/>
      <c r="N118" s="1441"/>
      <c r="O118" s="1441"/>
      <c r="P118" s="1441"/>
      <c r="Q118" s="1441"/>
      <c r="R118" s="1441"/>
      <c r="S118" s="1441"/>
      <c r="T118" s="1441"/>
      <c r="U118" s="1441"/>
      <c r="V118" s="1441"/>
      <c r="W118" s="1441"/>
      <c r="X118" s="1441"/>
      <c r="Y118" s="1441"/>
      <c r="Z118" s="1441"/>
      <c r="AA118" s="1441"/>
      <c r="AB118" s="1441"/>
      <c r="AC118" s="1441"/>
      <c r="AD118" s="1441"/>
      <c r="AE118" s="1441"/>
      <c r="AF118" s="1441"/>
      <c r="AG118" s="1441"/>
      <c r="AH118" s="1441"/>
      <c r="AI118" s="1442"/>
      <c r="AK118" s="1454"/>
      <c r="AL118" s="1455"/>
      <c r="AN118" s="1440"/>
      <c r="AO118" s="1441"/>
      <c r="AP118" s="1441"/>
      <c r="AQ118" s="1441"/>
      <c r="AR118" s="1441"/>
      <c r="AS118" s="1441"/>
      <c r="AT118" s="1441"/>
      <c r="AU118" s="1441"/>
      <c r="AV118" s="1441"/>
      <c r="AW118" s="1441"/>
      <c r="AX118" s="1441"/>
      <c r="AY118" s="1441"/>
      <c r="AZ118" s="1441"/>
      <c r="BA118" s="1441"/>
      <c r="BB118" s="1441"/>
      <c r="BC118" s="1441"/>
      <c r="BD118" s="1441"/>
      <c r="BE118" s="1441"/>
      <c r="BF118" s="1441"/>
      <c r="BG118" s="1441"/>
      <c r="BH118" s="1441"/>
      <c r="BI118" s="1441"/>
      <c r="BJ118" s="1441"/>
      <c r="BK118" s="1441"/>
      <c r="BL118" s="1441"/>
      <c r="BM118" s="1441"/>
      <c r="BN118" s="1442"/>
    </row>
    <row r="119" spans="1:67" ht="15" customHeight="1">
      <c r="A119" s="1433"/>
      <c r="B119" s="1434"/>
    </row>
    <row r="120" spans="1:67" ht="15" customHeight="1">
      <c r="A120" s="1433"/>
      <c r="B120" s="1434"/>
    </row>
    <row r="121" spans="1:67" ht="15" customHeight="1">
      <c r="A121" s="1433"/>
      <c r="B121" s="1434"/>
    </row>
    <row r="122" spans="1:67" ht="15" customHeight="1">
      <c r="A122" s="1433"/>
      <c r="B122" s="1434"/>
      <c r="F122" s="510"/>
      <c r="G122" s="510"/>
    </row>
    <row r="123" spans="1:67" ht="15" customHeight="1">
      <c r="A123" s="1435"/>
      <c r="B123" s="1436"/>
      <c r="F123" s="510"/>
      <c r="G123" s="510"/>
    </row>
    <row r="124" spans="1:67" ht="15" customHeight="1"/>
  </sheetData>
  <mergeCells count="67">
    <mergeCell ref="R93:AB94"/>
    <mergeCell ref="AT93:BD94"/>
    <mergeCell ref="BF90:BO92"/>
    <mergeCell ref="N73:S75"/>
    <mergeCell ref="AB73:AG75"/>
    <mergeCell ref="AP73:AU75"/>
    <mergeCell ref="BD73:BI75"/>
    <mergeCell ref="U73:Z75"/>
    <mergeCell ref="AW73:BB75"/>
    <mergeCell ref="AB77:AG81"/>
    <mergeCell ref="AI77:AN81"/>
    <mergeCell ref="N77:S81"/>
    <mergeCell ref="A89:G90"/>
    <mergeCell ref="B76:B77"/>
    <mergeCell ref="B78:B79"/>
    <mergeCell ref="B80:B81"/>
    <mergeCell ref="AF91:AQ92"/>
    <mergeCell ref="AP77:AU81"/>
    <mergeCell ref="BM98:BO115"/>
    <mergeCell ref="O104:Z106"/>
    <mergeCell ref="AT104:BE106"/>
    <mergeCell ref="A117:B123"/>
    <mergeCell ref="I117:AI118"/>
    <mergeCell ref="AN117:BN118"/>
    <mergeCell ref="F95:G118"/>
    <mergeCell ref="I95:AI96"/>
    <mergeCell ref="AK95:AL118"/>
    <mergeCell ref="AN95:BN96"/>
    <mergeCell ref="AG98:AI115"/>
    <mergeCell ref="A105:B111"/>
    <mergeCell ref="B1:BP4"/>
    <mergeCell ref="B6:B7"/>
    <mergeCell ref="B8:B9"/>
    <mergeCell ref="B10:B11"/>
    <mergeCell ref="B12:B13"/>
    <mergeCell ref="U13:Z15"/>
    <mergeCell ref="AW13:BB15"/>
    <mergeCell ref="B14:B15"/>
    <mergeCell ref="N13:S15"/>
    <mergeCell ref="AB13:AG15"/>
    <mergeCell ref="AP13:AU15"/>
    <mergeCell ref="BD13:BI15"/>
    <mergeCell ref="BD7:BI11"/>
    <mergeCell ref="AB7:AG11"/>
    <mergeCell ref="N7:S11"/>
    <mergeCell ref="AI7:AN11"/>
    <mergeCell ref="BI33:BK55"/>
    <mergeCell ref="AW77:BB81"/>
    <mergeCell ref="B74:B75"/>
    <mergeCell ref="AF18:AQ21"/>
    <mergeCell ref="N24:AE63"/>
    <mergeCell ref="AP24:BG63"/>
    <mergeCell ref="B72:B73"/>
    <mergeCell ref="B37:B38"/>
    <mergeCell ref="B39:B40"/>
    <mergeCell ref="B41:B42"/>
    <mergeCell ref="B43:B44"/>
    <mergeCell ref="B45:B46"/>
    <mergeCell ref="F57:H71"/>
    <mergeCell ref="U77:Z81"/>
    <mergeCell ref="BD77:BI81"/>
    <mergeCell ref="AP7:AU11"/>
    <mergeCell ref="AW7:BB11"/>
    <mergeCell ref="U7:Z11"/>
    <mergeCell ref="F25:H39"/>
    <mergeCell ref="F41:H55"/>
    <mergeCell ref="AG33:AI55"/>
  </mergeCells>
  <phoneticPr fontId="94"/>
  <printOptions horizontalCentered="1" verticalCentered="1"/>
  <pageMargins left="0.39370078740157483" right="0.39370078740157483" top="0.19685039370078741" bottom="0" header="0.31496062992125984" footer="0.31496062992125984"/>
  <pageSetup paperSize="9" scale="6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C76"/>
  <sheetViews>
    <sheetView showGridLines="0" view="pageBreakPreview" zoomScale="55" zoomScaleNormal="100" zoomScaleSheetLayoutView="55" workbookViewId="0">
      <selection activeCell="J45" sqref="J45"/>
    </sheetView>
  </sheetViews>
  <sheetFormatPr defaultColWidth="9" defaultRowHeight="21"/>
  <cols>
    <col min="1" max="1" width="8.375" style="246" customWidth="1"/>
    <col min="2" max="2" width="10.125" style="247" customWidth="1"/>
    <col min="3" max="3" width="18.875" style="248" customWidth="1"/>
    <col min="4" max="4" width="60.125" style="248" customWidth="1"/>
    <col min="5" max="5" width="13" style="214" customWidth="1"/>
    <col min="6" max="6" width="25.375" style="214" customWidth="1"/>
    <col min="7" max="8" width="14.125" style="221" customWidth="1"/>
    <col min="9" max="9" width="52.375" style="221" customWidth="1"/>
    <col min="10" max="10" width="58.75" style="221" customWidth="1"/>
    <col min="11" max="11" width="4.375" style="246" customWidth="1"/>
    <col min="12" max="12" width="11" style="972" customWidth="1"/>
    <col min="13" max="13" width="10.625" style="983" customWidth="1"/>
    <col min="14" max="14" width="36" style="974" bestFit="1" customWidth="1"/>
    <col min="15" max="15" width="13" style="445" customWidth="1"/>
    <col min="16" max="16" width="27.625" style="442" customWidth="1"/>
    <col min="17" max="17" width="9" style="246"/>
    <col min="18" max="18" width="42.875" style="247" bestFit="1" customWidth="1"/>
    <col min="19" max="19" width="79" style="247" customWidth="1"/>
    <col min="20" max="256" width="9" style="246"/>
    <col min="257" max="257" width="23.125" style="246" customWidth="1"/>
    <col min="258" max="258" width="10.125" style="246" customWidth="1"/>
    <col min="259" max="259" width="43.75" style="246" customWidth="1"/>
    <col min="260" max="261" width="6.125" style="246" customWidth="1"/>
    <col min="262" max="262" width="35.75" style="246" customWidth="1"/>
    <col min="263" max="263" width="31.5" style="246" customWidth="1"/>
    <col min="264" max="264" width="18.75" style="246" customWidth="1"/>
    <col min="265" max="266" width="9" style="246"/>
    <col min="267" max="267" width="11" style="246" customWidth="1"/>
    <col min="268" max="512" width="9" style="246"/>
    <col min="513" max="513" width="23.125" style="246" customWidth="1"/>
    <col min="514" max="514" width="10.125" style="246" customWidth="1"/>
    <col min="515" max="515" width="43.75" style="246" customWidth="1"/>
    <col min="516" max="517" width="6.125" style="246" customWidth="1"/>
    <col min="518" max="518" width="35.75" style="246" customWidth="1"/>
    <col min="519" max="519" width="31.5" style="246" customWidth="1"/>
    <col min="520" max="520" width="18.75" style="246" customWidth="1"/>
    <col min="521" max="522" width="9" style="246"/>
    <col min="523" max="523" width="11" style="246" customWidth="1"/>
    <col min="524" max="768" width="9" style="246"/>
    <col min="769" max="769" width="23.125" style="246" customWidth="1"/>
    <col min="770" max="770" width="10.125" style="246" customWidth="1"/>
    <col min="771" max="771" width="43.75" style="246" customWidth="1"/>
    <col min="772" max="773" width="6.125" style="246" customWidth="1"/>
    <col min="774" max="774" width="35.75" style="246" customWidth="1"/>
    <col min="775" max="775" width="31.5" style="246" customWidth="1"/>
    <col min="776" max="776" width="18.75" style="246" customWidth="1"/>
    <col min="777" max="778" width="9" style="246"/>
    <col min="779" max="779" width="11" style="246" customWidth="1"/>
    <col min="780" max="1024" width="9" style="246"/>
    <col min="1025" max="1025" width="23.125" style="246" customWidth="1"/>
    <col min="1026" max="1026" width="10.125" style="246" customWidth="1"/>
    <col min="1027" max="1027" width="43.75" style="246" customWidth="1"/>
    <col min="1028" max="1029" width="6.125" style="246" customWidth="1"/>
    <col min="1030" max="1030" width="35.75" style="246" customWidth="1"/>
    <col min="1031" max="1031" width="31.5" style="246" customWidth="1"/>
    <col min="1032" max="1032" width="18.75" style="246" customWidth="1"/>
    <col min="1033" max="1034" width="9" style="246"/>
    <col min="1035" max="1035" width="11" style="246" customWidth="1"/>
    <col min="1036" max="1280" width="9" style="246"/>
    <col min="1281" max="1281" width="23.125" style="246" customWidth="1"/>
    <col min="1282" max="1282" width="10.125" style="246" customWidth="1"/>
    <col min="1283" max="1283" width="43.75" style="246" customWidth="1"/>
    <col min="1284" max="1285" width="6.125" style="246" customWidth="1"/>
    <col min="1286" max="1286" width="35.75" style="246" customWidth="1"/>
    <col min="1287" max="1287" width="31.5" style="246" customWidth="1"/>
    <col min="1288" max="1288" width="18.75" style="246" customWidth="1"/>
    <col min="1289" max="1290" width="9" style="246"/>
    <col min="1291" max="1291" width="11" style="246" customWidth="1"/>
    <col min="1292" max="1536" width="9" style="246"/>
    <col min="1537" max="1537" width="23.125" style="246" customWidth="1"/>
    <col min="1538" max="1538" width="10.125" style="246" customWidth="1"/>
    <col min="1539" max="1539" width="43.75" style="246" customWidth="1"/>
    <col min="1540" max="1541" width="6.125" style="246" customWidth="1"/>
    <col min="1542" max="1542" width="35.75" style="246" customWidth="1"/>
    <col min="1543" max="1543" width="31.5" style="246" customWidth="1"/>
    <col min="1544" max="1544" width="18.75" style="246" customWidth="1"/>
    <col min="1545" max="1546" width="9" style="246"/>
    <col min="1547" max="1547" width="11" style="246" customWidth="1"/>
    <col min="1548" max="1792" width="9" style="246"/>
    <col min="1793" max="1793" width="23.125" style="246" customWidth="1"/>
    <col min="1794" max="1794" width="10.125" style="246" customWidth="1"/>
    <col min="1795" max="1795" width="43.75" style="246" customWidth="1"/>
    <col min="1796" max="1797" width="6.125" style="246" customWidth="1"/>
    <col min="1798" max="1798" width="35.75" style="246" customWidth="1"/>
    <col min="1799" max="1799" width="31.5" style="246" customWidth="1"/>
    <col min="1800" max="1800" width="18.75" style="246" customWidth="1"/>
    <col min="1801" max="1802" width="9" style="246"/>
    <col min="1803" max="1803" width="11" style="246" customWidth="1"/>
    <col min="1804" max="2048" width="9" style="246"/>
    <col min="2049" max="2049" width="23.125" style="246" customWidth="1"/>
    <col min="2050" max="2050" width="10.125" style="246" customWidth="1"/>
    <col min="2051" max="2051" width="43.75" style="246" customWidth="1"/>
    <col min="2052" max="2053" width="6.125" style="246" customWidth="1"/>
    <col min="2054" max="2054" width="35.75" style="246" customWidth="1"/>
    <col min="2055" max="2055" width="31.5" style="246" customWidth="1"/>
    <col min="2056" max="2056" width="18.75" style="246" customWidth="1"/>
    <col min="2057" max="2058" width="9" style="246"/>
    <col min="2059" max="2059" width="11" style="246" customWidth="1"/>
    <col min="2060" max="2304" width="9" style="246"/>
    <col min="2305" max="2305" width="23.125" style="246" customWidth="1"/>
    <col min="2306" max="2306" width="10.125" style="246" customWidth="1"/>
    <col min="2307" max="2307" width="43.75" style="246" customWidth="1"/>
    <col min="2308" max="2309" width="6.125" style="246" customWidth="1"/>
    <col min="2310" max="2310" width="35.75" style="246" customWidth="1"/>
    <col min="2311" max="2311" width="31.5" style="246" customWidth="1"/>
    <col min="2312" max="2312" width="18.75" style="246" customWidth="1"/>
    <col min="2313" max="2314" width="9" style="246"/>
    <col min="2315" max="2315" width="11" style="246" customWidth="1"/>
    <col min="2316" max="2560" width="9" style="246"/>
    <col min="2561" max="2561" width="23.125" style="246" customWidth="1"/>
    <col min="2562" max="2562" width="10.125" style="246" customWidth="1"/>
    <col min="2563" max="2563" width="43.75" style="246" customWidth="1"/>
    <col min="2564" max="2565" width="6.125" style="246" customWidth="1"/>
    <col min="2566" max="2566" width="35.75" style="246" customWidth="1"/>
    <col min="2567" max="2567" width="31.5" style="246" customWidth="1"/>
    <col min="2568" max="2568" width="18.75" style="246" customWidth="1"/>
    <col min="2569" max="2570" width="9" style="246"/>
    <col min="2571" max="2571" width="11" style="246" customWidth="1"/>
    <col min="2572" max="2816" width="9" style="246"/>
    <col min="2817" max="2817" width="23.125" style="246" customWidth="1"/>
    <col min="2818" max="2818" width="10.125" style="246" customWidth="1"/>
    <col min="2819" max="2819" width="43.75" style="246" customWidth="1"/>
    <col min="2820" max="2821" width="6.125" style="246" customWidth="1"/>
    <col min="2822" max="2822" width="35.75" style="246" customWidth="1"/>
    <col min="2823" max="2823" width="31.5" style="246" customWidth="1"/>
    <col min="2824" max="2824" width="18.75" style="246" customWidth="1"/>
    <col min="2825" max="2826" width="9" style="246"/>
    <col min="2827" max="2827" width="11" style="246" customWidth="1"/>
    <col min="2828" max="3072" width="9" style="246"/>
    <col min="3073" max="3073" width="23.125" style="246" customWidth="1"/>
    <col min="3074" max="3074" width="10.125" style="246" customWidth="1"/>
    <col min="3075" max="3075" width="43.75" style="246" customWidth="1"/>
    <col min="3076" max="3077" width="6.125" style="246" customWidth="1"/>
    <col min="3078" max="3078" width="35.75" style="246" customWidth="1"/>
    <col min="3079" max="3079" width="31.5" style="246" customWidth="1"/>
    <col min="3080" max="3080" width="18.75" style="246" customWidth="1"/>
    <col min="3081" max="3082" width="9" style="246"/>
    <col min="3083" max="3083" width="11" style="246" customWidth="1"/>
    <col min="3084" max="3328" width="9" style="246"/>
    <col min="3329" max="3329" width="23.125" style="246" customWidth="1"/>
    <col min="3330" max="3330" width="10.125" style="246" customWidth="1"/>
    <col min="3331" max="3331" width="43.75" style="246" customWidth="1"/>
    <col min="3332" max="3333" width="6.125" style="246" customWidth="1"/>
    <col min="3334" max="3334" width="35.75" style="246" customWidth="1"/>
    <col min="3335" max="3335" width="31.5" style="246" customWidth="1"/>
    <col min="3336" max="3336" width="18.75" style="246" customWidth="1"/>
    <col min="3337" max="3338" width="9" style="246"/>
    <col min="3339" max="3339" width="11" style="246" customWidth="1"/>
    <col min="3340" max="3584" width="9" style="246"/>
    <col min="3585" max="3585" width="23.125" style="246" customWidth="1"/>
    <col min="3586" max="3586" width="10.125" style="246" customWidth="1"/>
    <col min="3587" max="3587" width="43.75" style="246" customWidth="1"/>
    <col min="3588" max="3589" width="6.125" style="246" customWidth="1"/>
    <col min="3590" max="3590" width="35.75" style="246" customWidth="1"/>
    <col min="3591" max="3591" width="31.5" style="246" customWidth="1"/>
    <col min="3592" max="3592" width="18.75" style="246" customWidth="1"/>
    <col min="3593" max="3594" width="9" style="246"/>
    <col min="3595" max="3595" width="11" style="246" customWidth="1"/>
    <col min="3596" max="3840" width="9" style="246"/>
    <col min="3841" max="3841" width="23.125" style="246" customWidth="1"/>
    <col min="3842" max="3842" width="10.125" style="246" customWidth="1"/>
    <col min="3843" max="3843" width="43.75" style="246" customWidth="1"/>
    <col min="3844" max="3845" width="6.125" style="246" customWidth="1"/>
    <col min="3846" max="3846" width="35.75" style="246" customWidth="1"/>
    <col min="3847" max="3847" width="31.5" style="246" customWidth="1"/>
    <col min="3848" max="3848" width="18.75" style="246" customWidth="1"/>
    <col min="3849" max="3850" width="9" style="246"/>
    <col min="3851" max="3851" width="11" style="246" customWidth="1"/>
    <col min="3852" max="4096" width="9" style="246"/>
    <col min="4097" max="4097" width="23.125" style="246" customWidth="1"/>
    <col min="4098" max="4098" width="10.125" style="246" customWidth="1"/>
    <col min="4099" max="4099" width="43.75" style="246" customWidth="1"/>
    <col min="4100" max="4101" width="6.125" style="246" customWidth="1"/>
    <col min="4102" max="4102" width="35.75" style="246" customWidth="1"/>
    <col min="4103" max="4103" width="31.5" style="246" customWidth="1"/>
    <col min="4104" max="4104" width="18.75" style="246" customWidth="1"/>
    <col min="4105" max="4106" width="9" style="246"/>
    <col min="4107" max="4107" width="11" style="246" customWidth="1"/>
    <col min="4108" max="4352" width="9" style="246"/>
    <col min="4353" max="4353" width="23.125" style="246" customWidth="1"/>
    <col min="4354" max="4354" width="10.125" style="246" customWidth="1"/>
    <col min="4355" max="4355" width="43.75" style="246" customWidth="1"/>
    <col min="4356" max="4357" width="6.125" style="246" customWidth="1"/>
    <col min="4358" max="4358" width="35.75" style="246" customWidth="1"/>
    <col min="4359" max="4359" width="31.5" style="246" customWidth="1"/>
    <col min="4360" max="4360" width="18.75" style="246" customWidth="1"/>
    <col min="4361" max="4362" width="9" style="246"/>
    <col min="4363" max="4363" width="11" style="246" customWidth="1"/>
    <col min="4364" max="4608" width="9" style="246"/>
    <col min="4609" max="4609" width="23.125" style="246" customWidth="1"/>
    <col min="4610" max="4610" width="10.125" style="246" customWidth="1"/>
    <col min="4611" max="4611" width="43.75" style="246" customWidth="1"/>
    <col min="4612" max="4613" width="6.125" style="246" customWidth="1"/>
    <col min="4614" max="4614" width="35.75" style="246" customWidth="1"/>
    <col min="4615" max="4615" width="31.5" style="246" customWidth="1"/>
    <col min="4616" max="4616" width="18.75" style="246" customWidth="1"/>
    <col min="4617" max="4618" width="9" style="246"/>
    <col min="4619" max="4619" width="11" style="246" customWidth="1"/>
    <col min="4620" max="4864" width="9" style="246"/>
    <col min="4865" max="4865" width="23.125" style="246" customWidth="1"/>
    <col min="4866" max="4866" width="10.125" style="246" customWidth="1"/>
    <col min="4867" max="4867" width="43.75" style="246" customWidth="1"/>
    <col min="4868" max="4869" width="6.125" style="246" customWidth="1"/>
    <col min="4870" max="4870" width="35.75" style="246" customWidth="1"/>
    <col min="4871" max="4871" width="31.5" style="246" customWidth="1"/>
    <col min="4872" max="4872" width="18.75" style="246" customWidth="1"/>
    <col min="4873" max="4874" width="9" style="246"/>
    <col min="4875" max="4875" width="11" style="246" customWidth="1"/>
    <col min="4876" max="5120" width="9" style="246"/>
    <col min="5121" max="5121" width="23.125" style="246" customWidth="1"/>
    <col min="5122" max="5122" width="10.125" style="246" customWidth="1"/>
    <col min="5123" max="5123" width="43.75" style="246" customWidth="1"/>
    <col min="5124" max="5125" width="6.125" style="246" customWidth="1"/>
    <col min="5126" max="5126" width="35.75" style="246" customWidth="1"/>
    <col min="5127" max="5127" width="31.5" style="246" customWidth="1"/>
    <col min="5128" max="5128" width="18.75" style="246" customWidth="1"/>
    <col min="5129" max="5130" width="9" style="246"/>
    <col min="5131" max="5131" width="11" style="246" customWidth="1"/>
    <col min="5132" max="5376" width="9" style="246"/>
    <col min="5377" max="5377" width="23.125" style="246" customWidth="1"/>
    <col min="5378" max="5378" width="10.125" style="246" customWidth="1"/>
    <col min="5379" max="5379" width="43.75" style="246" customWidth="1"/>
    <col min="5380" max="5381" width="6.125" style="246" customWidth="1"/>
    <col min="5382" max="5382" width="35.75" style="246" customWidth="1"/>
    <col min="5383" max="5383" width="31.5" style="246" customWidth="1"/>
    <col min="5384" max="5384" width="18.75" style="246" customWidth="1"/>
    <col min="5385" max="5386" width="9" style="246"/>
    <col min="5387" max="5387" width="11" style="246" customWidth="1"/>
    <col min="5388" max="5632" width="9" style="246"/>
    <col min="5633" max="5633" width="23.125" style="246" customWidth="1"/>
    <col min="5634" max="5634" width="10.125" style="246" customWidth="1"/>
    <col min="5635" max="5635" width="43.75" style="246" customWidth="1"/>
    <col min="5636" max="5637" width="6.125" style="246" customWidth="1"/>
    <col min="5638" max="5638" width="35.75" style="246" customWidth="1"/>
    <col min="5639" max="5639" width="31.5" style="246" customWidth="1"/>
    <col min="5640" max="5640" width="18.75" style="246" customWidth="1"/>
    <col min="5641" max="5642" width="9" style="246"/>
    <col min="5643" max="5643" width="11" style="246" customWidth="1"/>
    <col min="5644" max="5888" width="9" style="246"/>
    <col min="5889" max="5889" width="23.125" style="246" customWidth="1"/>
    <col min="5890" max="5890" width="10.125" style="246" customWidth="1"/>
    <col min="5891" max="5891" width="43.75" style="246" customWidth="1"/>
    <col min="5892" max="5893" width="6.125" style="246" customWidth="1"/>
    <col min="5894" max="5894" width="35.75" style="246" customWidth="1"/>
    <col min="5895" max="5895" width="31.5" style="246" customWidth="1"/>
    <col min="5896" max="5896" width="18.75" style="246" customWidth="1"/>
    <col min="5897" max="5898" width="9" style="246"/>
    <col min="5899" max="5899" width="11" style="246" customWidth="1"/>
    <col min="5900" max="6144" width="9" style="246"/>
    <col min="6145" max="6145" width="23.125" style="246" customWidth="1"/>
    <col min="6146" max="6146" width="10.125" style="246" customWidth="1"/>
    <col min="6147" max="6147" width="43.75" style="246" customWidth="1"/>
    <col min="6148" max="6149" width="6.125" style="246" customWidth="1"/>
    <col min="6150" max="6150" width="35.75" style="246" customWidth="1"/>
    <col min="6151" max="6151" width="31.5" style="246" customWidth="1"/>
    <col min="6152" max="6152" width="18.75" style="246" customWidth="1"/>
    <col min="6153" max="6154" width="9" style="246"/>
    <col min="6155" max="6155" width="11" style="246" customWidth="1"/>
    <col min="6156" max="6400" width="9" style="246"/>
    <col min="6401" max="6401" width="23.125" style="246" customWidth="1"/>
    <col min="6402" max="6402" width="10.125" style="246" customWidth="1"/>
    <col min="6403" max="6403" width="43.75" style="246" customWidth="1"/>
    <col min="6404" max="6405" width="6.125" style="246" customWidth="1"/>
    <col min="6406" max="6406" width="35.75" style="246" customWidth="1"/>
    <col min="6407" max="6407" width="31.5" style="246" customWidth="1"/>
    <col min="6408" max="6408" width="18.75" style="246" customWidth="1"/>
    <col min="6409" max="6410" width="9" style="246"/>
    <col min="6411" max="6411" width="11" style="246" customWidth="1"/>
    <col min="6412" max="6656" width="9" style="246"/>
    <col min="6657" max="6657" width="23.125" style="246" customWidth="1"/>
    <col min="6658" max="6658" width="10.125" style="246" customWidth="1"/>
    <col min="6659" max="6659" width="43.75" style="246" customWidth="1"/>
    <col min="6660" max="6661" width="6.125" style="246" customWidth="1"/>
    <col min="6662" max="6662" width="35.75" style="246" customWidth="1"/>
    <col min="6663" max="6663" width="31.5" style="246" customWidth="1"/>
    <col min="6664" max="6664" width="18.75" style="246" customWidth="1"/>
    <col min="6665" max="6666" width="9" style="246"/>
    <col min="6667" max="6667" width="11" style="246" customWidth="1"/>
    <col min="6668" max="6912" width="9" style="246"/>
    <col min="6913" max="6913" width="23.125" style="246" customWidth="1"/>
    <col min="6914" max="6914" width="10.125" style="246" customWidth="1"/>
    <col min="6915" max="6915" width="43.75" style="246" customWidth="1"/>
    <col min="6916" max="6917" width="6.125" style="246" customWidth="1"/>
    <col min="6918" max="6918" width="35.75" style="246" customWidth="1"/>
    <col min="6919" max="6919" width="31.5" style="246" customWidth="1"/>
    <col min="6920" max="6920" width="18.75" style="246" customWidth="1"/>
    <col min="6921" max="6922" width="9" style="246"/>
    <col min="6923" max="6923" width="11" style="246" customWidth="1"/>
    <col min="6924" max="7168" width="9" style="246"/>
    <col min="7169" max="7169" width="23.125" style="246" customWidth="1"/>
    <col min="7170" max="7170" width="10.125" style="246" customWidth="1"/>
    <col min="7171" max="7171" width="43.75" style="246" customWidth="1"/>
    <col min="7172" max="7173" width="6.125" style="246" customWidth="1"/>
    <col min="7174" max="7174" width="35.75" style="246" customWidth="1"/>
    <col min="7175" max="7175" width="31.5" style="246" customWidth="1"/>
    <col min="7176" max="7176" width="18.75" style="246" customWidth="1"/>
    <col min="7177" max="7178" width="9" style="246"/>
    <col min="7179" max="7179" width="11" style="246" customWidth="1"/>
    <col min="7180" max="7424" width="9" style="246"/>
    <col min="7425" max="7425" width="23.125" style="246" customWidth="1"/>
    <col min="7426" max="7426" width="10.125" style="246" customWidth="1"/>
    <col min="7427" max="7427" width="43.75" style="246" customWidth="1"/>
    <col min="7428" max="7429" width="6.125" style="246" customWidth="1"/>
    <col min="7430" max="7430" width="35.75" style="246" customWidth="1"/>
    <col min="7431" max="7431" width="31.5" style="246" customWidth="1"/>
    <col min="7432" max="7432" width="18.75" style="246" customWidth="1"/>
    <col min="7433" max="7434" width="9" style="246"/>
    <col min="7435" max="7435" width="11" style="246" customWidth="1"/>
    <col min="7436" max="7680" width="9" style="246"/>
    <col min="7681" max="7681" width="23.125" style="246" customWidth="1"/>
    <col min="7682" max="7682" width="10.125" style="246" customWidth="1"/>
    <col min="7683" max="7683" width="43.75" style="246" customWidth="1"/>
    <col min="7684" max="7685" width="6.125" style="246" customWidth="1"/>
    <col min="7686" max="7686" width="35.75" style="246" customWidth="1"/>
    <col min="7687" max="7687" width="31.5" style="246" customWidth="1"/>
    <col min="7688" max="7688" width="18.75" style="246" customWidth="1"/>
    <col min="7689" max="7690" width="9" style="246"/>
    <col min="7691" max="7691" width="11" style="246" customWidth="1"/>
    <col min="7692" max="7936" width="9" style="246"/>
    <col min="7937" max="7937" width="23.125" style="246" customWidth="1"/>
    <col min="7938" max="7938" width="10.125" style="246" customWidth="1"/>
    <col min="7939" max="7939" width="43.75" style="246" customWidth="1"/>
    <col min="7940" max="7941" width="6.125" style="246" customWidth="1"/>
    <col min="7942" max="7942" width="35.75" style="246" customWidth="1"/>
    <col min="7943" max="7943" width="31.5" style="246" customWidth="1"/>
    <col min="7944" max="7944" width="18.75" style="246" customWidth="1"/>
    <col min="7945" max="7946" width="9" style="246"/>
    <col min="7947" max="7947" width="11" style="246" customWidth="1"/>
    <col min="7948" max="8192" width="9" style="246"/>
    <col min="8193" max="8193" width="23.125" style="246" customWidth="1"/>
    <col min="8194" max="8194" width="10.125" style="246" customWidth="1"/>
    <col min="8195" max="8195" width="43.75" style="246" customWidth="1"/>
    <col min="8196" max="8197" width="6.125" style="246" customWidth="1"/>
    <col min="8198" max="8198" width="35.75" style="246" customWidth="1"/>
    <col min="8199" max="8199" width="31.5" style="246" customWidth="1"/>
    <col min="8200" max="8200" width="18.75" style="246" customWidth="1"/>
    <col min="8201" max="8202" width="9" style="246"/>
    <col min="8203" max="8203" width="11" style="246" customWidth="1"/>
    <col min="8204" max="8448" width="9" style="246"/>
    <col min="8449" max="8449" width="23.125" style="246" customWidth="1"/>
    <col min="8450" max="8450" width="10.125" style="246" customWidth="1"/>
    <col min="8451" max="8451" width="43.75" style="246" customWidth="1"/>
    <col min="8452" max="8453" width="6.125" style="246" customWidth="1"/>
    <col min="8454" max="8454" width="35.75" style="246" customWidth="1"/>
    <col min="8455" max="8455" width="31.5" style="246" customWidth="1"/>
    <col min="8456" max="8456" width="18.75" style="246" customWidth="1"/>
    <col min="8457" max="8458" width="9" style="246"/>
    <col min="8459" max="8459" width="11" style="246" customWidth="1"/>
    <col min="8460" max="8704" width="9" style="246"/>
    <col min="8705" max="8705" width="23.125" style="246" customWidth="1"/>
    <col min="8706" max="8706" width="10.125" style="246" customWidth="1"/>
    <col min="8707" max="8707" width="43.75" style="246" customWidth="1"/>
    <col min="8708" max="8709" width="6.125" style="246" customWidth="1"/>
    <col min="8710" max="8710" width="35.75" style="246" customWidth="1"/>
    <col min="8711" max="8711" width="31.5" style="246" customWidth="1"/>
    <col min="8712" max="8712" width="18.75" style="246" customWidth="1"/>
    <col min="8713" max="8714" width="9" style="246"/>
    <col min="8715" max="8715" width="11" style="246" customWidth="1"/>
    <col min="8716" max="8960" width="9" style="246"/>
    <col min="8961" max="8961" width="23.125" style="246" customWidth="1"/>
    <col min="8962" max="8962" width="10.125" style="246" customWidth="1"/>
    <col min="8963" max="8963" width="43.75" style="246" customWidth="1"/>
    <col min="8964" max="8965" width="6.125" style="246" customWidth="1"/>
    <col min="8966" max="8966" width="35.75" style="246" customWidth="1"/>
    <col min="8967" max="8967" width="31.5" style="246" customWidth="1"/>
    <col min="8968" max="8968" width="18.75" style="246" customWidth="1"/>
    <col min="8969" max="8970" width="9" style="246"/>
    <col min="8971" max="8971" width="11" style="246" customWidth="1"/>
    <col min="8972" max="9216" width="9" style="246"/>
    <col min="9217" max="9217" width="23.125" style="246" customWidth="1"/>
    <col min="9218" max="9218" width="10.125" style="246" customWidth="1"/>
    <col min="9219" max="9219" width="43.75" style="246" customWidth="1"/>
    <col min="9220" max="9221" width="6.125" style="246" customWidth="1"/>
    <col min="9222" max="9222" width="35.75" style="246" customWidth="1"/>
    <col min="9223" max="9223" width="31.5" style="246" customWidth="1"/>
    <col min="9224" max="9224" width="18.75" style="246" customWidth="1"/>
    <col min="9225" max="9226" width="9" style="246"/>
    <col min="9227" max="9227" width="11" style="246" customWidth="1"/>
    <col min="9228" max="9472" width="9" style="246"/>
    <col min="9473" max="9473" width="23.125" style="246" customWidth="1"/>
    <col min="9474" max="9474" width="10.125" style="246" customWidth="1"/>
    <col min="9475" max="9475" width="43.75" style="246" customWidth="1"/>
    <col min="9476" max="9477" width="6.125" style="246" customWidth="1"/>
    <col min="9478" max="9478" width="35.75" style="246" customWidth="1"/>
    <col min="9479" max="9479" width="31.5" style="246" customWidth="1"/>
    <col min="9480" max="9480" width="18.75" style="246" customWidth="1"/>
    <col min="9481" max="9482" width="9" style="246"/>
    <col min="9483" max="9483" width="11" style="246" customWidth="1"/>
    <col min="9484" max="9728" width="9" style="246"/>
    <col min="9729" max="9729" width="23.125" style="246" customWidth="1"/>
    <col min="9730" max="9730" width="10.125" style="246" customWidth="1"/>
    <col min="9731" max="9731" width="43.75" style="246" customWidth="1"/>
    <col min="9732" max="9733" width="6.125" style="246" customWidth="1"/>
    <col min="9734" max="9734" width="35.75" style="246" customWidth="1"/>
    <col min="9735" max="9735" width="31.5" style="246" customWidth="1"/>
    <col min="9736" max="9736" width="18.75" style="246" customWidth="1"/>
    <col min="9737" max="9738" width="9" style="246"/>
    <col min="9739" max="9739" width="11" style="246" customWidth="1"/>
    <col min="9740" max="9984" width="9" style="246"/>
    <col min="9985" max="9985" width="23.125" style="246" customWidth="1"/>
    <col min="9986" max="9986" width="10.125" style="246" customWidth="1"/>
    <col min="9987" max="9987" width="43.75" style="246" customWidth="1"/>
    <col min="9988" max="9989" width="6.125" style="246" customWidth="1"/>
    <col min="9990" max="9990" width="35.75" style="246" customWidth="1"/>
    <col min="9991" max="9991" width="31.5" style="246" customWidth="1"/>
    <col min="9992" max="9992" width="18.75" style="246" customWidth="1"/>
    <col min="9993" max="9994" width="9" style="246"/>
    <col min="9995" max="9995" width="11" style="246" customWidth="1"/>
    <col min="9996" max="10240" width="9" style="246"/>
    <col min="10241" max="10241" width="23.125" style="246" customWidth="1"/>
    <col min="10242" max="10242" width="10.125" style="246" customWidth="1"/>
    <col min="10243" max="10243" width="43.75" style="246" customWidth="1"/>
    <col min="10244" max="10245" width="6.125" style="246" customWidth="1"/>
    <col min="10246" max="10246" width="35.75" style="246" customWidth="1"/>
    <col min="10247" max="10247" width="31.5" style="246" customWidth="1"/>
    <col min="10248" max="10248" width="18.75" style="246" customWidth="1"/>
    <col min="10249" max="10250" width="9" style="246"/>
    <col min="10251" max="10251" width="11" style="246" customWidth="1"/>
    <col min="10252" max="10496" width="9" style="246"/>
    <col min="10497" max="10497" width="23.125" style="246" customWidth="1"/>
    <col min="10498" max="10498" width="10.125" style="246" customWidth="1"/>
    <col min="10499" max="10499" width="43.75" style="246" customWidth="1"/>
    <col min="10500" max="10501" width="6.125" style="246" customWidth="1"/>
    <col min="10502" max="10502" width="35.75" style="246" customWidth="1"/>
    <col min="10503" max="10503" width="31.5" style="246" customWidth="1"/>
    <col min="10504" max="10504" width="18.75" style="246" customWidth="1"/>
    <col min="10505" max="10506" width="9" style="246"/>
    <col min="10507" max="10507" width="11" style="246" customWidth="1"/>
    <col min="10508" max="10752" width="9" style="246"/>
    <col min="10753" max="10753" width="23.125" style="246" customWidth="1"/>
    <col min="10754" max="10754" width="10.125" style="246" customWidth="1"/>
    <col min="10755" max="10755" width="43.75" style="246" customWidth="1"/>
    <col min="10756" max="10757" width="6.125" style="246" customWidth="1"/>
    <col min="10758" max="10758" width="35.75" style="246" customWidth="1"/>
    <col min="10759" max="10759" width="31.5" style="246" customWidth="1"/>
    <col min="10760" max="10760" width="18.75" style="246" customWidth="1"/>
    <col min="10761" max="10762" width="9" style="246"/>
    <col min="10763" max="10763" width="11" style="246" customWidth="1"/>
    <col min="10764" max="11008" width="9" style="246"/>
    <col min="11009" max="11009" width="23.125" style="246" customWidth="1"/>
    <col min="11010" max="11010" width="10.125" style="246" customWidth="1"/>
    <col min="11011" max="11011" width="43.75" style="246" customWidth="1"/>
    <col min="11012" max="11013" width="6.125" style="246" customWidth="1"/>
    <col min="11014" max="11014" width="35.75" style="246" customWidth="1"/>
    <col min="11015" max="11015" width="31.5" style="246" customWidth="1"/>
    <col min="11016" max="11016" width="18.75" style="246" customWidth="1"/>
    <col min="11017" max="11018" width="9" style="246"/>
    <col min="11019" max="11019" width="11" style="246" customWidth="1"/>
    <col min="11020" max="11264" width="9" style="246"/>
    <col min="11265" max="11265" width="23.125" style="246" customWidth="1"/>
    <col min="11266" max="11266" width="10.125" style="246" customWidth="1"/>
    <col min="11267" max="11267" width="43.75" style="246" customWidth="1"/>
    <col min="11268" max="11269" width="6.125" style="246" customWidth="1"/>
    <col min="11270" max="11270" width="35.75" style="246" customWidth="1"/>
    <col min="11271" max="11271" width="31.5" style="246" customWidth="1"/>
    <col min="11272" max="11272" width="18.75" style="246" customWidth="1"/>
    <col min="11273" max="11274" width="9" style="246"/>
    <col min="11275" max="11275" width="11" style="246" customWidth="1"/>
    <col min="11276" max="11520" width="9" style="246"/>
    <col min="11521" max="11521" width="23.125" style="246" customWidth="1"/>
    <col min="11522" max="11522" width="10.125" style="246" customWidth="1"/>
    <col min="11523" max="11523" width="43.75" style="246" customWidth="1"/>
    <col min="11524" max="11525" width="6.125" style="246" customWidth="1"/>
    <col min="11526" max="11526" width="35.75" style="246" customWidth="1"/>
    <col min="11527" max="11527" width="31.5" style="246" customWidth="1"/>
    <col min="11528" max="11528" width="18.75" style="246" customWidth="1"/>
    <col min="11529" max="11530" width="9" style="246"/>
    <col min="11531" max="11531" width="11" style="246" customWidth="1"/>
    <col min="11532" max="11776" width="9" style="246"/>
    <col min="11777" max="11777" width="23.125" style="246" customWidth="1"/>
    <col min="11778" max="11778" width="10.125" style="246" customWidth="1"/>
    <col min="11779" max="11779" width="43.75" style="246" customWidth="1"/>
    <col min="11780" max="11781" width="6.125" style="246" customWidth="1"/>
    <col min="11782" max="11782" width="35.75" style="246" customWidth="1"/>
    <col min="11783" max="11783" width="31.5" style="246" customWidth="1"/>
    <col min="11784" max="11784" width="18.75" style="246" customWidth="1"/>
    <col min="11785" max="11786" width="9" style="246"/>
    <col min="11787" max="11787" width="11" style="246" customWidth="1"/>
    <col min="11788" max="12032" width="9" style="246"/>
    <col min="12033" max="12033" width="23.125" style="246" customWidth="1"/>
    <col min="12034" max="12034" width="10.125" style="246" customWidth="1"/>
    <col min="12035" max="12035" width="43.75" style="246" customWidth="1"/>
    <col min="12036" max="12037" width="6.125" style="246" customWidth="1"/>
    <col min="12038" max="12038" width="35.75" style="246" customWidth="1"/>
    <col min="12039" max="12039" width="31.5" style="246" customWidth="1"/>
    <col min="12040" max="12040" width="18.75" style="246" customWidth="1"/>
    <col min="12041" max="12042" width="9" style="246"/>
    <col min="12043" max="12043" width="11" style="246" customWidth="1"/>
    <col min="12044" max="12288" width="9" style="246"/>
    <col min="12289" max="12289" width="23.125" style="246" customWidth="1"/>
    <col min="12290" max="12290" width="10.125" style="246" customWidth="1"/>
    <col min="12291" max="12291" width="43.75" style="246" customWidth="1"/>
    <col min="12292" max="12293" width="6.125" style="246" customWidth="1"/>
    <col min="12294" max="12294" width="35.75" style="246" customWidth="1"/>
    <col min="12295" max="12295" width="31.5" style="246" customWidth="1"/>
    <col min="12296" max="12296" width="18.75" style="246" customWidth="1"/>
    <col min="12297" max="12298" width="9" style="246"/>
    <col min="12299" max="12299" width="11" style="246" customWidth="1"/>
    <col min="12300" max="12544" width="9" style="246"/>
    <col min="12545" max="12545" width="23.125" style="246" customWidth="1"/>
    <col min="12546" max="12546" width="10.125" style="246" customWidth="1"/>
    <col min="12547" max="12547" width="43.75" style="246" customWidth="1"/>
    <col min="12548" max="12549" width="6.125" style="246" customWidth="1"/>
    <col min="12550" max="12550" width="35.75" style="246" customWidth="1"/>
    <col min="12551" max="12551" width="31.5" style="246" customWidth="1"/>
    <col min="12552" max="12552" width="18.75" style="246" customWidth="1"/>
    <col min="12553" max="12554" width="9" style="246"/>
    <col min="12555" max="12555" width="11" style="246" customWidth="1"/>
    <col min="12556" max="12800" width="9" style="246"/>
    <col min="12801" max="12801" width="23.125" style="246" customWidth="1"/>
    <col min="12802" max="12802" width="10.125" style="246" customWidth="1"/>
    <col min="12803" max="12803" width="43.75" style="246" customWidth="1"/>
    <col min="12804" max="12805" width="6.125" style="246" customWidth="1"/>
    <col min="12806" max="12806" width="35.75" style="246" customWidth="1"/>
    <col min="12807" max="12807" width="31.5" style="246" customWidth="1"/>
    <col min="12808" max="12808" width="18.75" style="246" customWidth="1"/>
    <col min="12809" max="12810" width="9" style="246"/>
    <col min="12811" max="12811" width="11" style="246" customWidth="1"/>
    <col min="12812" max="13056" width="9" style="246"/>
    <col min="13057" max="13057" width="23.125" style="246" customWidth="1"/>
    <col min="13058" max="13058" width="10.125" style="246" customWidth="1"/>
    <col min="13059" max="13059" width="43.75" style="246" customWidth="1"/>
    <col min="13060" max="13061" width="6.125" style="246" customWidth="1"/>
    <col min="13062" max="13062" width="35.75" style="246" customWidth="1"/>
    <col min="13063" max="13063" width="31.5" style="246" customWidth="1"/>
    <col min="13064" max="13064" width="18.75" style="246" customWidth="1"/>
    <col min="13065" max="13066" width="9" style="246"/>
    <col min="13067" max="13067" width="11" style="246" customWidth="1"/>
    <col min="13068" max="13312" width="9" style="246"/>
    <col min="13313" max="13313" width="23.125" style="246" customWidth="1"/>
    <col min="13314" max="13314" width="10.125" style="246" customWidth="1"/>
    <col min="13315" max="13315" width="43.75" style="246" customWidth="1"/>
    <col min="13316" max="13317" width="6.125" style="246" customWidth="1"/>
    <col min="13318" max="13318" width="35.75" style="246" customWidth="1"/>
    <col min="13319" max="13319" width="31.5" style="246" customWidth="1"/>
    <col min="13320" max="13320" width="18.75" style="246" customWidth="1"/>
    <col min="13321" max="13322" width="9" style="246"/>
    <col min="13323" max="13323" width="11" style="246" customWidth="1"/>
    <col min="13324" max="13568" width="9" style="246"/>
    <col min="13569" max="13569" width="23.125" style="246" customWidth="1"/>
    <col min="13570" max="13570" width="10.125" style="246" customWidth="1"/>
    <col min="13571" max="13571" width="43.75" style="246" customWidth="1"/>
    <col min="13572" max="13573" width="6.125" style="246" customWidth="1"/>
    <col min="13574" max="13574" width="35.75" style="246" customWidth="1"/>
    <col min="13575" max="13575" width="31.5" style="246" customWidth="1"/>
    <col min="13576" max="13576" width="18.75" style="246" customWidth="1"/>
    <col min="13577" max="13578" width="9" style="246"/>
    <col min="13579" max="13579" width="11" style="246" customWidth="1"/>
    <col min="13580" max="13824" width="9" style="246"/>
    <col min="13825" max="13825" width="23.125" style="246" customWidth="1"/>
    <col min="13826" max="13826" width="10.125" style="246" customWidth="1"/>
    <col min="13827" max="13827" width="43.75" style="246" customWidth="1"/>
    <col min="13828" max="13829" width="6.125" style="246" customWidth="1"/>
    <col min="13830" max="13830" width="35.75" style="246" customWidth="1"/>
    <col min="13831" max="13831" width="31.5" style="246" customWidth="1"/>
    <col min="13832" max="13832" width="18.75" style="246" customWidth="1"/>
    <col min="13833" max="13834" width="9" style="246"/>
    <col min="13835" max="13835" width="11" style="246" customWidth="1"/>
    <col min="13836" max="14080" width="9" style="246"/>
    <col min="14081" max="14081" width="23.125" style="246" customWidth="1"/>
    <col min="14082" max="14082" width="10.125" style="246" customWidth="1"/>
    <col min="14083" max="14083" width="43.75" style="246" customWidth="1"/>
    <col min="14084" max="14085" width="6.125" style="246" customWidth="1"/>
    <col min="14086" max="14086" width="35.75" style="246" customWidth="1"/>
    <col min="14087" max="14087" width="31.5" style="246" customWidth="1"/>
    <col min="14088" max="14088" width="18.75" style="246" customWidth="1"/>
    <col min="14089" max="14090" width="9" style="246"/>
    <col min="14091" max="14091" width="11" style="246" customWidth="1"/>
    <col min="14092" max="14336" width="9" style="246"/>
    <col min="14337" max="14337" width="23.125" style="246" customWidth="1"/>
    <col min="14338" max="14338" width="10.125" style="246" customWidth="1"/>
    <col min="14339" max="14339" width="43.75" style="246" customWidth="1"/>
    <col min="14340" max="14341" width="6.125" style="246" customWidth="1"/>
    <col min="14342" max="14342" width="35.75" style="246" customWidth="1"/>
    <col min="14343" max="14343" width="31.5" style="246" customWidth="1"/>
    <col min="14344" max="14344" width="18.75" style="246" customWidth="1"/>
    <col min="14345" max="14346" width="9" style="246"/>
    <col min="14347" max="14347" width="11" style="246" customWidth="1"/>
    <col min="14348" max="14592" width="9" style="246"/>
    <col min="14593" max="14593" width="23.125" style="246" customWidth="1"/>
    <col min="14594" max="14594" width="10.125" style="246" customWidth="1"/>
    <col min="14595" max="14595" width="43.75" style="246" customWidth="1"/>
    <col min="14596" max="14597" width="6.125" style="246" customWidth="1"/>
    <col min="14598" max="14598" width="35.75" style="246" customWidth="1"/>
    <col min="14599" max="14599" width="31.5" style="246" customWidth="1"/>
    <col min="14600" max="14600" width="18.75" style="246" customWidth="1"/>
    <col min="14601" max="14602" width="9" style="246"/>
    <col min="14603" max="14603" width="11" style="246" customWidth="1"/>
    <col min="14604" max="14848" width="9" style="246"/>
    <col min="14849" max="14849" width="23.125" style="246" customWidth="1"/>
    <col min="14850" max="14850" width="10.125" style="246" customWidth="1"/>
    <col min="14851" max="14851" width="43.75" style="246" customWidth="1"/>
    <col min="14852" max="14853" width="6.125" style="246" customWidth="1"/>
    <col min="14854" max="14854" width="35.75" style="246" customWidth="1"/>
    <col min="14855" max="14855" width="31.5" style="246" customWidth="1"/>
    <col min="14856" max="14856" width="18.75" style="246" customWidth="1"/>
    <col min="14857" max="14858" width="9" style="246"/>
    <col min="14859" max="14859" width="11" style="246" customWidth="1"/>
    <col min="14860" max="15104" width="9" style="246"/>
    <col min="15105" max="15105" width="23.125" style="246" customWidth="1"/>
    <col min="15106" max="15106" width="10.125" style="246" customWidth="1"/>
    <col min="15107" max="15107" width="43.75" style="246" customWidth="1"/>
    <col min="15108" max="15109" width="6.125" style="246" customWidth="1"/>
    <col min="15110" max="15110" width="35.75" style="246" customWidth="1"/>
    <col min="15111" max="15111" width="31.5" style="246" customWidth="1"/>
    <col min="15112" max="15112" width="18.75" style="246" customWidth="1"/>
    <col min="15113" max="15114" width="9" style="246"/>
    <col min="15115" max="15115" width="11" style="246" customWidth="1"/>
    <col min="15116" max="15360" width="9" style="246"/>
    <col min="15361" max="15361" width="23.125" style="246" customWidth="1"/>
    <col min="15362" max="15362" width="10.125" style="246" customWidth="1"/>
    <col min="15363" max="15363" width="43.75" style="246" customWidth="1"/>
    <col min="15364" max="15365" width="6.125" style="246" customWidth="1"/>
    <col min="15366" max="15366" width="35.75" style="246" customWidth="1"/>
    <col min="15367" max="15367" width="31.5" style="246" customWidth="1"/>
    <col min="15368" max="15368" width="18.75" style="246" customWidth="1"/>
    <col min="15369" max="15370" width="9" style="246"/>
    <col min="15371" max="15371" width="11" style="246" customWidth="1"/>
    <col min="15372" max="15616" width="9" style="246"/>
    <col min="15617" max="15617" width="23.125" style="246" customWidth="1"/>
    <col min="15618" max="15618" width="10.125" style="246" customWidth="1"/>
    <col min="15619" max="15619" width="43.75" style="246" customWidth="1"/>
    <col min="15620" max="15621" width="6.125" style="246" customWidth="1"/>
    <col min="15622" max="15622" width="35.75" style="246" customWidth="1"/>
    <col min="15623" max="15623" width="31.5" style="246" customWidth="1"/>
    <col min="15624" max="15624" width="18.75" style="246" customWidth="1"/>
    <col min="15625" max="15626" width="9" style="246"/>
    <col min="15627" max="15627" width="11" style="246" customWidth="1"/>
    <col min="15628" max="15872" width="9" style="246"/>
    <col min="15873" max="15873" width="23.125" style="246" customWidth="1"/>
    <col min="15874" max="15874" width="10.125" style="246" customWidth="1"/>
    <col min="15875" max="15875" width="43.75" style="246" customWidth="1"/>
    <col min="15876" max="15877" width="6.125" style="246" customWidth="1"/>
    <col min="15878" max="15878" width="35.75" style="246" customWidth="1"/>
    <col min="15879" max="15879" width="31.5" style="246" customWidth="1"/>
    <col min="15880" max="15880" width="18.75" style="246" customWidth="1"/>
    <col min="15881" max="15882" width="9" style="246"/>
    <col min="15883" max="15883" width="11" style="246" customWidth="1"/>
    <col min="15884" max="16128" width="9" style="246"/>
    <col min="16129" max="16129" width="23.125" style="246" customWidth="1"/>
    <col min="16130" max="16130" width="10.125" style="246" customWidth="1"/>
    <col min="16131" max="16131" width="43.75" style="246" customWidth="1"/>
    <col min="16132" max="16133" width="6.125" style="246" customWidth="1"/>
    <col min="16134" max="16134" width="35.75" style="246" customWidth="1"/>
    <col min="16135" max="16135" width="31.5" style="246" customWidth="1"/>
    <col min="16136" max="16136" width="18.75" style="246" customWidth="1"/>
    <col min="16137" max="16138" width="9" style="246"/>
    <col min="16139" max="16139" width="11" style="246" customWidth="1"/>
    <col min="16140" max="16384" width="9" style="246"/>
  </cols>
  <sheetData>
    <row r="1" spans="1:29" s="243" customFormat="1" ht="48.75">
      <c r="A1" s="1490" t="s">
        <v>696</v>
      </c>
      <c r="B1" s="1490"/>
      <c r="C1" s="1490"/>
      <c r="D1" s="1490"/>
      <c r="E1" s="1490"/>
      <c r="F1" s="1490"/>
      <c r="G1" s="1490"/>
      <c r="H1" s="1490"/>
      <c r="I1" s="1490"/>
      <c r="J1" s="1490"/>
      <c r="K1" s="282"/>
      <c r="L1" s="968"/>
      <c r="M1" s="969"/>
      <c r="N1" s="970"/>
      <c r="O1" s="439"/>
      <c r="P1" s="440"/>
      <c r="Q1" s="283"/>
      <c r="R1" s="283"/>
      <c r="S1" s="283"/>
      <c r="T1" s="283"/>
      <c r="U1" s="283"/>
      <c r="V1" s="283"/>
      <c r="W1" s="283"/>
      <c r="X1" s="282"/>
      <c r="Y1" s="282"/>
      <c r="Z1" s="282"/>
      <c r="AA1" s="282"/>
      <c r="AB1" s="282"/>
      <c r="AC1" s="282"/>
    </row>
    <row r="2" spans="1:29" s="243" customFormat="1" ht="18.75" customHeight="1">
      <c r="A2" s="249"/>
      <c r="B2" s="249"/>
      <c r="C2" s="249"/>
      <c r="D2" s="249"/>
      <c r="E2" s="249"/>
      <c r="F2" s="249"/>
      <c r="G2" s="249"/>
      <c r="H2" s="249"/>
      <c r="I2" s="249"/>
      <c r="J2" s="249"/>
      <c r="K2" s="282"/>
      <c r="L2" s="971"/>
      <c r="M2" s="969"/>
      <c r="N2" s="970"/>
      <c r="O2" s="439"/>
      <c r="P2" s="440"/>
      <c r="Q2" s="283"/>
      <c r="R2" s="283"/>
      <c r="S2" s="283"/>
      <c r="T2" s="283"/>
      <c r="U2" s="283"/>
      <c r="V2" s="283"/>
      <c r="W2" s="283"/>
      <c r="X2" s="282"/>
      <c r="Y2" s="282"/>
      <c r="Z2" s="282"/>
      <c r="AA2" s="282"/>
      <c r="AB2" s="282"/>
      <c r="AC2" s="282"/>
    </row>
    <row r="3" spans="1:29" s="243" customFormat="1" ht="37.5">
      <c r="A3" s="250" t="s">
        <v>688</v>
      </c>
      <c r="C3" s="249"/>
      <c r="D3" s="251"/>
      <c r="E3" s="252"/>
      <c r="F3" s="253" t="s">
        <v>185</v>
      </c>
      <c r="G3" s="253"/>
      <c r="H3" s="253"/>
      <c r="I3" s="284"/>
      <c r="J3" s="284"/>
      <c r="K3" s="285"/>
      <c r="L3" s="971"/>
      <c r="M3" s="969"/>
      <c r="N3" s="970"/>
      <c r="O3" s="439"/>
      <c r="P3" s="440"/>
      <c r="R3" s="283"/>
      <c r="S3" s="288"/>
      <c r="T3" s="285"/>
      <c r="U3" s="285"/>
      <c r="V3" s="285"/>
      <c r="W3" s="285"/>
      <c r="X3" s="285"/>
      <c r="Y3" s="285"/>
      <c r="Z3" s="285"/>
      <c r="AA3" s="285"/>
      <c r="AB3" s="285"/>
    </row>
    <row r="4" spans="1:29" s="244" customFormat="1" ht="30">
      <c r="A4" s="1491"/>
      <c r="B4" s="1491"/>
      <c r="C4" s="751" t="s">
        <v>186</v>
      </c>
      <c r="D4" s="751" t="s">
        <v>137</v>
      </c>
      <c r="E4" s="254"/>
      <c r="F4" s="255" t="s">
        <v>187</v>
      </c>
      <c r="G4" s="255" t="s">
        <v>188</v>
      </c>
      <c r="H4" s="256" t="s">
        <v>189</v>
      </c>
      <c r="I4" s="286" t="s">
        <v>190</v>
      </c>
      <c r="J4" s="287" t="s">
        <v>191</v>
      </c>
      <c r="K4" s="288"/>
      <c r="L4" s="972"/>
      <c r="M4" s="973"/>
      <c r="N4" s="974"/>
      <c r="O4" s="441"/>
      <c r="P4" s="442"/>
      <c r="R4" s="288"/>
      <c r="S4" s="288"/>
      <c r="T4" s="288"/>
      <c r="U4" s="288"/>
      <c r="V4" s="288"/>
      <c r="W4" s="288"/>
      <c r="X4" s="288"/>
      <c r="Y4" s="288"/>
      <c r="Z4" s="288"/>
      <c r="AA4" s="288"/>
    </row>
    <row r="5" spans="1:29" s="244" customFormat="1" ht="33" customHeight="1">
      <c r="A5" s="1482">
        <v>1</v>
      </c>
      <c r="B5" s="1482"/>
      <c r="C5" s="1483" t="s">
        <v>690</v>
      </c>
      <c r="D5" s="752" t="str">
        <f>N5</f>
        <v>第34代館ジャングルー</v>
      </c>
      <c r="E5" s="257"/>
      <c r="F5" s="1487" t="s">
        <v>767</v>
      </c>
      <c r="G5" s="258" t="s">
        <v>192</v>
      </c>
      <c r="H5" s="259" t="s">
        <v>172</v>
      </c>
      <c r="I5" s="289" t="s">
        <v>153</v>
      </c>
      <c r="J5" s="289" t="s">
        <v>506</v>
      </c>
      <c r="L5" s="1481" t="s">
        <v>594</v>
      </c>
      <c r="M5" s="976">
        <v>1</v>
      </c>
      <c r="N5" s="999" t="s">
        <v>650</v>
      </c>
      <c r="O5" s="288"/>
      <c r="R5" s="288"/>
      <c r="S5" s="288"/>
      <c r="T5" s="288"/>
      <c r="U5" s="288"/>
      <c r="V5" s="288"/>
      <c r="W5" s="288"/>
    </row>
    <row r="6" spans="1:29" s="244" customFormat="1" ht="30">
      <c r="A6" s="1482">
        <v>2</v>
      </c>
      <c r="B6" s="1482"/>
      <c r="C6" s="1484"/>
      <c r="D6" s="752" t="str">
        <f t="shared" ref="D6:D19" si="0">N6</f>
        <v>塩二小ビーンズ</v>
      </c>
      <c r="E6" s="257"/>
      <c r="F6" s="1488"/>
      <c r="G6" s="258" t="s">
        <v>192</v>
      </c>
      <c r="H6" s="259" t="s">
        <v>174</v>
      </c>
      <c r="I6" s="289" t="s">
        <v>816</v>
      </c>
      <c r="J6" s="703" t="s">
        <v>653</v>
      </c>
      <c r="L6" s="1481"/>
      <c r="M6" s="975">
        <v>2</v>
      </c>
      <c r="N6" s="999" t="s">
        <v>511</v>
      </c>
      <c r="O6" s="288"/>
      <c r="R6" s="288"/>
      <c r="S6" s="288"/>
      <c r="T6" s="288"/>
      <c r="U6" s="288"/>
      <c r="V6" s="288"/>
      <c r="W6" s="288"/>
    </row>
    <row r="7" spans="1:29" s="244" customFormat="1" ht="30">
      <c r="A7" s="1482">
        <v>3</v>
      </c>
      <c r="B7" s="1482"/>
      <c r="C7" s="1484"/>
      <c r="D7" s="753" t="str">
        <f t="shared" si="0"/>
        <v>いいのチビックス</v>
      </c>
      <c r="E7" s="257"/>
      <c r="F7" s="1488"/>
      <c r="G7" s="258" t="s">
        <v>192</v>
      </c>
      <c r="H7" s="259" t="s">
        <v>176</v>
      </c>
      <c r="I7" s="290" t="s">
        <v>147</v>
      </c>
      <c r="J7" s="291" t="s">
        <v>701</v>
      </c>
      <c r="L7" s="1481"/>
      <c r="M7" s="976">
        <v>3</v>
      </c>
      <c r="N7" s="1000" t="s">
        <v>550</v>
      </c>
      <c r="O7" s="288"/>
      <c r="R7" s="288"/>
      <c r="S7" s="288"/>
      <c r="T7" s="288"/>
      <c r="U7" s="288"/>
      <c r="V7" s="288"/>
      <c r="W7" s="288"/>
    </row>
    <row r="8" spans="1:29" s="244" customFormat="1" ht="30">
      <c r="A8" s="1482">
        <v>4</v>
      </c>
      <c r="B8" s="1482"/>
      <c r="C8" s="1485"/>
      <c r="D8" s="752" t="str">
        <f t="shared" si="0"/>
        <v>Pchan VORG</v>
      </c>
      <c r="E8" s="257"/>
      <c r="F8" s="1488"/>
      <c r="G8" s="258" t="s">
        <v>195</v>
      </c>
      <c r="H8" s="259" t="s">
        <v>177</v>
      </c>
      <c r="I8" s="289" t="s">
        <v>152</v>
      </c>
      <c r="J8" s="289" t="s">
        <v>197</v>
      </c>
      <c r="L8" s="1481"/>
      <c r="M8" s="975">
        <v>4</v>
      </c>
      <c r="N8" s="1001" t="s">
        <v>652</v>
      </c>
      <c r="O8" s="288"/>
      <c r="R8" s="288"/>
      <c r="S8" s="288"/>
      <c r="T8" s="288"/>
      <c r="U8" s="288"/>
      <c r="V8" s="288"/>
      <c r="W8" s="288"/>
    </row>
    <row r="9" spans="1:29" s="244" customFormat="1" ht="33" customHeight="1">
      <c r="A9" s="1482">
        <v>5</v>
      </c>
      <c r="B9" s="1482"/>
      <c r="C9" s="1483" t="s">
        <v>689</v>
      </c>
      <c r="D9" s="753" t="str">
        <f t="shared" si="0"/>
        <v>キングフューチャーズ　Jr</v>
      </c>
      <c r="E9" s="260"/>
      <c r="F9" s="1488"/>
      <c r="G9" s="258" t="s">
        <v>195</v>
      </c>
      <c r="H9" s="259" t="s">
        <v>178</v>
      </c>
      <c r="I9" s="289" t="s">
        <v>173</v>
      </c>
      <c r="J9" s="289" t="s">
        <v>194</v>
      </c>
      <c r="L9" s="1481" t="s">
        <v>595</v>
      </c>
      <c r="M9" s="976">
        <v>5</v>
      </c>
      <c r="N9" s="1002" t="s">
        <v>648</v>
      </c>
      <c r="O9" s="288"/>
      <c r="R9" s="288"/>
      <c r="S9" s="288"/>
      <c r="T9" s="288"/>
      <c r="U9" s="288"/>
      <c r="V9" s="288"/>
      <c r="W9" s="288"/>
    </row>
    <row r="10" spans="1:29" s="244" customFormat="1" ht="33" customHeight="1">
      <c r="A10" s="1482">
        <v>6</v>
      </c>
      <c r="B10" s="1482"/>
      <c r="C10" s="1484"/>
      <c r="D10" s="752" t="str">
        <f t="shared" si="0"/>
        <v>ひがまつブルｰドルフィンズ</v>
      </c>
      <c r="E10" s="257"/>
      <c r="F10" s="1489"/>
      <c r="G10" s="258" t="s">
        <v>375</v>
      </c>
      <c r="H10" s="259" t="s">
        <v>179</v>
      </c>
      <c r="I10" s="289" t="s">
        <v>155</v>
      </c>
      <c r="J10" s="289" t="s">
        <v>702</v>
      </c>
      <c r="L10" s="1481"/>
      <c r="M10" s="975">
        <v>6</v>
      </c>
      <c r="N10" s="999" t="s">
        <v>654</v>
      </c>
      <c r="O10" s="288"/>
      <c r="R10" s="288"/>
      <c r="S10" s="288"/>
      <c r="T10" s="288"/>
      <c r="U10" s="288"/>
      <c r="V10" s="288"/>
      <c r="W10" s="288"/>
    </row>
    <row r="11" spans="1:29" s="244" customFormat="1" ht="30">
      <c r="A11" s="1482">
        <v>7</v>
      </c>
      <c r="B11" s="1482"/>
      <c r="C11" s="1484"/>
      <c r="D11" s="752" t="str">
        <f t="shared" si="0"/>
        <v>原小ファイターズ ジュニア</v>
      </c>
      <c r="E11" s="257"/>
      <c r="F11" s="1487" t="s">
        <v>768</v>
      </c>
      <c r="G11" s="258" t="s">
        <v>192</v>
      </c>
      <c r="H11" s="259" t="s">
        <v>180</v>
      </c>
      <c r="I11" s="289" t="s">
        <v>151</v>
      </c>
      <c r="J11" s="289" t="s">
        <v>193</v>
      </c>
      <c r="L11" s="1481"/>
      <c r="M11" s="976">
        <v>7</v>
      </c>
      <c r="N11" s="999" t="s">
        <v>510</v>
      </c>
      <c r="O11" s="288"/>
      <c r="R11" s="288"/>
      <c r="S11" s="288"/>
      <c r="T11" s="288"/>
      <c r="U11" s="288"/>
      <c r="V11" s="288"/>
      <c r="W11" s="288"/>
    </row>
    <row r="12" spans="1:29" s="244" customFormat="1" ht="30">
      <c r="A12" s="1482">
        <v>8</v>
      </c>
      <c r="B12" s="1482"/>
      <c r="C12" s="1484"/>
      <c r="D12" s="752" t="str">
        <f t="shared" si="0"/>
        <v>TRY-PAC　Ｊｒ</v>
      </c>
      <c r="E12" s="257"/>
      <c r="F12" s="1488"/>
      <c r="G12" s="258" t="s">
        <v>374</v>
      </c>
      <c r="H12" s="259" t="s">
        <v>181</v>
      </c>
      <c r="I12" s="289" t="s">
        <v>504</v>
      </c>
      <c r="J12" s="289" t="s">
        <v>204</v>
      </c>
      <c r="L12" s="1481"/>
      <c r="M12" s="975">
        <v>8</v>
      </c>
      <c r="N12" s="991" t="s">
        <v>505</v>
      </c>
      <c r="O12" s="288"/>
      <c r="R12" s="288"/>
      <c r="S12" s="288"/>
      <c r="T12" s="288"/>
      <c r="U12" s="288"/>
      <c r="V12" s="288"/>
      <c r="W12" s="288"/>
    </row>
    <row r="13" spans="1:29" s="244" customFormat="1" ht="33.75" customHeight="1">
      <c r="A13" s="1482">
        <v>9</v>
      </c>
      <c r="B13" s="1482"/>
      <c r="C13" s="1483" t="s">
        <v>507</v>
      </c>
      <c r="D13" s="753" t="str">
        <f t="shared" si="0"/>
        <v>横手かがやキッズＪr</v>
      </c>
      <c r="E13" s="257"/>
      <c r="F13" s="1488"/>
      <c r="G13" s="258" t="s">
        <v>374</v>
      </c>
      <c r="H13" s="259" t="s">
        <v>182</v>
      </c>
      <c r="I13" s="703" t="s">
        <v>170</v>
      </c>
      <c r="J13" s="703" t="s">
        <v>198</v>
      </c>
      <c r="L13" s="1481" t="s">
        <v>414</v>
      </c>
      <c r="M13" s="976">
        <v>9</v>
      </c>
      <c r="N13" s="1002" t="s">
        <v>657</v>
      </c>
      <c r="O13" s="288"/>
      <c r="R13" s="288"/>
      <c r="S13" s="288"/>
      <c r="T13" s="288"/>
      <c r="U13" s="288"/>
      <c r="V13" s="288"/>
      <c r="W13" s="288"/>
    </row>
    <row r="14" spans="1:29" s="244" customFormat="1" ht="30">
      <c r="A14" s="1482">
        <v>10</v>
      </c>
      <c r="B14" s="1482"/>
      <c r="C14" s="1484"/>
      <c r="D14" s="752" t="str">
        <f t="shared" si="0"/>
        <v>ブルーソウルズＸ</v>
      </c>
      <c r="E14" s="257"/>
      <c r="F14" s="1488"/>
      <c r="G14" s="258" t="s">
        <v>375</v>
      </c>
      <c r="H14" s="259" t="s">
        <v>184</v>
      </c>
      <c r="I14" s="289" t="s">
        <v>154</v>
      </c>
      <c r="J14" s="289" t="s">
        <v>820</v>
      </c>
      <c r="L14" s="1481"/>
      <c r="M14" s="975">
        <v>10</v>
      </c>
      <c r="N14" s="1003" t="s">
        <v>651</v>
      </c>
      <c r="O14" s="279"/>
      <c r="R14" s="288"/>
      <c r="S14" s="288"/>
      <c r="T14" s="288"/>
      <c r="U14" s="288"/>
      <c r="V14" s="288"/>
      <c r="W14" s="288"/>
    </row>
    <row r="15" spans="1:29" s="243" customFormat="1" ht="33" customHeight="1">
      <c r="A15" s="1482">
        <v>11</v>
      </c>
      <c r="B15" s="1482"/>
      <c r="C15" s="1484"/>
      <c r="D15" s="752" t="str">
        <f t="shared" si="0"/>
        <v>岩沼ヒーローズ</v>
      </c>
      <c r="E15" s="257"/>
      <c r="F15" s="1489"/>
      <c r="G15" s="258" t="s">
        <v>375</v>
      </c>
      <c r="H15" s="259" t="s">
        <v>704</v>
      </c>
      <c r="I15" s="702" t="str">
        <f>D23</f>
        <v>ひがまつブルｰインパルス</v>
      </c>
      <c r="J15" s="290" t="str">
        <f>D10</f>
        <v>ひがまつブルｰドルフィンズ</v>
      </c>
      <c r="K15" s="279"/>
      <c r="L15" s="1481"/>
      <c r="M15" s="976">
        <v>11</v>
      </c>
      <c r="N15" s="999" t="s">
        <v>592</v>
      </c>
      <c r="O15" s="279"/>
      <c r="R15" s="279"/>
      <c r="S15" s="279"/>
      <c r="T15" s="279"/>
      <c r="U15" s="279"/>
      <c r="V15" s="279"/>
      <c r="W15" s="279"/>
      <c r="X15" s="279"/>
    </row>
    <row r="16" spans="1:29" s="243" customFormat="1" ht="30">
      <c r="A16" s="1482">
        <v>12</v>
      </c>
      <c r="B16" s="1482"/>
      <c r="C16" s="1485"/>
      <c r="D16" s="753" t="str">
        <f t="shared" si="0"/>
        <v>南相フェニックスJr</v>
      </c>
      <c r="E16" s="257"/>
      <c r="F16" s="1487" t="s">
        <v>769</v>
      </c>
      <c r="G16" s="258" t="s">
        <v>374</v>
      </c>
      <c r="H16" s="259" t="s">
        <v>705</v>
      </c>
      <c r="I16" s="1004" t="str">
        <f>D33</f>
        <v>南相フェニックス</v>
      </c>
      <c r="J16" s="1005" t="str">
        <f>D16</f>
        <v>南相フェニックスJr</v>
      </c>
      <c r="K16" s="279"/>
      <c r="L16" s="1481"/>
      <c r="M16" s="975">
        <v>12</v>
      </c>
      <c r="N16" s="1002" t="s">
        <v>588</v>
      </c>
      <c r="O16" s="279"/>
      <c r="R16" s="279"/>
      <c r="S16" s="279"/>
      <c r="T16" s="279"/>
      <c r="U16" s="279"/>
      <c r="V16" s="279"/>
      <c r="W16" s="279"/>
      <c r="X16" s="279"/>
    </row>
    <row r="17" spans="1:24" s="243" customFormat="1" ht="33" customHeight="1">
      <c r="A17" s="1482">
        <v>13</v>
      </c>
      <c r="B17" s="1482"/>
      <c r="C17" s="1483" t="s">
        <v>691</v>
      </c>
      <c r="D17" s="752" t="str">
        <f t="shared" si="0"/>
        <v>荒町エッグ’Ｓ</v>
      </c>
      <c r="E17" s="257"/>
      <c r="F17" s="1488"/>
      <c r="G17" s="258" t="s">
        <v>374</v>
      </c>
      <c r="H17" s="259" t="s">
        <v>706</v>
      </c>
      <c r="I17" s="1004" t="str">
        <f>D26</f>
        <v>Alinea</v>
      </c>
      <c r="J17" s="1006" t="s">
        <v>703</v>
      </c>
      <c r="K17" s="279"/>
      <c r="L17" s="1481" t="s">
        <v>415</v>
      </c>
      <c r="M17" s="976">
        <v>13</v>
      </c>
      <c r="N17" s="991" t="s">
        <v>593</v>
      </c>
      <c r="O17" s="279"/>
      <c r="R17" s="279"/>
      <c r="S17" s="279"/>
      <c r="T17" s="279"/>
      <c r="U17" s="279"/>
      <c r="V17" s="279"/>
      <c r="W17" s="279"/>
      <c r="X17" s="279"/>
    </row>
    <row r="18" spans="1:24" s="243" customFormat="1" ht="33" customHeight="1">
      <c r="A18" s="1482">
        <v>14</v>
      </c>
      <c r="B18" s="1482"/>
      <c r="C18" s="1484"/>
      <c r="D18" s="752" t="str">
        <f t="shared" si="0"/>
        <v>松陵SHARK</v>
      </c>
      <c r="E18" s="257"/>
      <c r="F18" s="1488"/>
      <c r="G18" s="258" t="s">
        <v>374</v>
      </c>
      <c r="H18" s="259" t="s">
        <v>707</v>
      </c>
      <c r="I18" s="1004" t="str">
        <f>D29</f>
        <v>キングフューチャーズ</v>
      </c>
      <c r="J18" s="1005" t="str">
        <f>D9</f>
        <v>キングフューチャーズ　Jr</v>
      </c>
      <c r="L18" s="1481"/>
      <c r="M18" s="975">
        <v>14</v>
      </c>
      <c r="N18" s="999" t="s">
        <v>372</v>
      </c>
      <c r="O18" s="279"/>
      <c r="R18" s="279"/>
    </row>
    <row r="19" spans="1:24" s="243" customFormat="1" ht="30">
      <c r="A19" s="1482">
        <v>15</v>
      </c>
      <c r="B19" s="1482"/>
      <c r="C19" s="1485"/>
      <c r="D19" s="752" t="str">
        <f t="shared" si="0"/>
        <v>ＳＳＯＫ</v>
      </c>
      <c r="E19" s="257"/>
      <c r="F19" s="1488"/>
      <c r="G19" s="258" t="s">
        <v>375</v>
      </c>
      <c r="H19" s="259" t="s">
        <v>708</v>
      </c>
      <c r="I19" s="1004" t="str">
        <f>D35</f>
        <v>いいのフェニックス</v>
      </c>
      <c r="J19" s="1005" t="str">
        <f>D7</f>
        <v>いいのチビックス</v>
      </c>
      <c r="L19" s="1481"/>
      <c r="M19" s="976">
        <v>15</v>
      </c>
      <c r="N19" s="999" t="s">
        <v>666</v>
      </c>
      <c r="O19" s="279"/>
      <c r="R19" s="279"/>
    </row>
    <row r="20" spans="1:24" s="243" customFormat="1" ht="33">
      <c r="A20" s="261"/>
      <c r="B20" s="261"/>
      <c r="C20" s="262"/>
      <c r="D20" s="263"/>
      <c r="E20" s="264"/>
      <c r="F20" s="1489"/>
      <c r="G20" s="258" t="s">
        <v>375</v>
      </c>
      <c r="H20" s="259" t="s">
        <v>709</v>
      </c>
      <c r="I20" s="1006" t="str">
        <f>N34</f>
        <v>横手かがやキッズ</v>
      </c>
      <c r="J20" s="1006" t="str">
        <f>N13</f>
        <v>横手かがやキッズＪr</v>
      </c>
      <c r="L20" s="977"/>
      <c r="M20" s="978"/>
      <c r="N20" s="979"/>
      <c r="O20" s="443"/>
      <c r="P20" s="279"/>
      <c r="Q20" s="279"/>
      <c r="R20" s="279"/>
      <c r="S20" s="279"/>
    </row>
    <row r="21" spans="1:24" s="243" customFormat="1" ht="33" customHeight="1">
      <c r="A21" s="250" t="s">
        <v>647</v>
      </c>
      <c r="C21" s="262"/>
      <c r="D21" s="251"/>
      <c r="E21" s="264"/>
      <c r="F21" s="265"/>
      <c r="G21" s="266"/>
      <c r="H21" s="266"/>
      <c r="I21" s="266"/>
      <c r="J21" s="266"/>
      <c r="L21" s="977"/>
      <c r="M21" s="978"/>
      <c r="N21" s="979"/>
      <c r="O21" s="443"/>
      <c r="P21" s="279"/>
      <c r="Q21" s="279"/>
      <c r="R21" s="279"/>
      <c r="S21" s="279"/>
    </row>
    <row r="22" spans="1:24" s="243" customFormat="1" ht="33" customHeight="1">
      <c r="A22" s="1492"/>
      <c r="B22" s="1492"/>
      <c r="C22" s="754" t="s">
        <v>186</v>
      </c>
      <c r="D22" s="754" t="s">
        <v>137</v>
      </c>
      <c r="E22" s="264"/>
      <c r="F22" s="265"/>
      <c r="G22" s="266"/>
      <c r="H22" s="266"/>
      <c r="I22" s="266"/>
      <c r="J22" s="266"/>
      <c r="L22" s="980"/>
      <c r="M22" s="981"/>
      <c r="N22" s="979"/>
      <c r="O22" s="443"/>
      <c r="S22" s="279"/>
    </row>
    <row r="23" spans="1:24" s="243" customFormat="1" ht="37.5" customHeight="1">
      <c r="A23" s="1482">
        <v>16</v>
      </c>
      <c r="B23" s="1482"/>
      <c r="C23" s="1486" t="s">
        <v>697</v>
      </c>
      <c r="D23" s="755" t="str">
        <f>N23</f>
        <v>ひがまつブルｰインパルス</v>
      </c>
      <c r="E23" s="252"/>
      <c r="F23" s="269"/>
      <c r="G23" s="270"/>
      <c r="H23" s="268"/>
      <c r="I23" s="292"/>
      <c r="J23" s="292"/>
      <c r="L23" s="1481" t="s">
        <v>508</v>
      </c>
      <c r="M23" s="975">
        <v>16</v>
      </c>
      <c r="N23" s="990" t="s">
        <v>662</v>
      </c>
      <c r="O23" s="279"/>
    </row>
    <row r="24" spans="1:24" s="243" customFormat="1" ht="33" customHeight="1">
      <c r="A24" s="1482">
        <v>17</v>
      </c>
      <c r="B24" s="1482"/>
      <c r="C24" s="1486"/>
      <c r="D24" s="755" t="str">
        <f t="shared" ref="D24:D38" si="1">N24</f>
        <v>松陵ヤンキーズ</v>
      </c>
      <c r="F24" s="267"/>
      <c r="G24" s="268"/>
      <c r="H24" s="268"/>
      <c r="I24" s="292"/>
      <c r="J24" s="292"/>
      <c r="L24" s="1481"/>
      <c r="M24" s="976">
        <v>17</v>
      </c>
      <c r="N24" s="991" t="s">
        <v>584</v>
      </c>
      <c r="O24" s="279"/>
    </row>
    <row r="25" spans="1:24" s="243" customFormat="1" ht="30">
      <c r="A25" s="1482">
        <v>18</v>
      </c>
      <c r="B25" s="1482"/>
      <c r="C25" s="1486"/>
      <c r="D25" s="755" t="str">
        <f t="shared" si="1"/>
        <v>荒町フェニックス</v>
      </c>
      <c r="F25" s="267"/>
      <c r="G25" s="271"/>
      <c r="H25" s="271"/>
      <c r="I25" s="271"/>
      <c r="J25" s="271"/>
      <c r="L25" s="1481"/>
      <c r="M25" s="975">
        <v>18</v>
      </c>
      <c r="N25" s="991" t="s">
        <v>147</v>
      </c>
      <c r="O25" s="279"/>
    </row>
    <row r="26" spans="1:24" s="243" customFormat="1" ht="33" customHeight="1">
      <c r="A26" s="1482">
        <v>19</v>
      </c>
      <c r="B26" s="1482"/>
      <c r="C26" s="1486"/>
      <c r="D26" s="756" t="str">
        <f t="shared" si="1"/>
        <v>Alinea</v>
      </c>
      <c r="E26" s="750"/>
      <c r="F26" s="750"/>
      <c r="G26" s="271"/>
      <c r="H26" s="271"/>
      <c r="I26" s="271"/>
      <c r="J26" s="271"/>
      <c r="L26" s="1481"/>
      <c r="M26" s="976">
        <v>19</v>
      </c>
      <c r="N26" s="992" t="s">
        <v>665</v>
      </c>
      <c r="O26" s="279"/>
    </row>
    <row r="27" spans="1:24" s="243" customFormat="1" ht="37.5" customHeight="1">
      <c r="A27" s="1482">
        <v>20</v>
      </c>
      <c r="B27" s="1482"/>
      <c r="C27" s="1486" t="s">
        <v>698</v>
      </c>
      <c r="D27" s="755" t="str">
        <f t="shared" si="1"/>
        <v>塩二小ソニック</v>
      </c>
      <c r="E27" s="252"/>
      <c r="G27" s="271"/>
      <c r="H27" s="271"/>
      <c r="I27" s="271"/>
      <c r="J27" s="271"/>
      <c r="L27" s="1481" t="s">
        <v>509</v>
      </c>
      <c r="M27" s="975">
        <v>20</v>
      </c>
      <c r="N27" s="991" t="s">
        <v>815</v>
      </c>
      <c r="O27" s="279"/>
    </row>
    <row r="28" spans="1:24" s="243" customFormat="1" ht="30">
      <c r="A28" s="1482">
        <v>21</v>
      </c>
      <c r="B28" s="1482"/>
      <c r="C28" s="1486"/>
      <c r="D28" s="755" t="str">
        <f t="shared" si="1"/>
        <v>岩沼西ファイターズ</v>
      </c>
      <c r="E28" s="252"/>
      <c r="G28" s="272"/>
      <c r="H28" s="272"/>
      <c r="I28" s="272"/>
      <c r="J28" s="272"/>
      <c r="L28" s="1481"/>
      <c r="M28" s="976">
        <v>21</v>
      </c>
      <c r="N28" s="993" t="s">
        <v>547</v>
      </c>
      <c r="O28" s="273"/>
    </row>
    <row r="29" spans="1:24" s="245" customFormat="1" ht="31.9" customHeight="1">
      <c r="A29" s="1482">
        <v>22</v>
      </c>
      <c r="B29" s="1482"/>
      <c r="C29" s="1486"/>
      <c r="D29" s="756" t="str">
        <f t="shared" si="1"/>
        <v>キングフューチャーズ</v>
      </c>
      <c r="E29" s="252"/>
      <c r="F29" s="273"/>
      <c r="G29" s="272"/>
      <c r="H29" s="272"/>
      <c r="I29" s="272"/>
      <c r="J29" s="272"/>
      <c r="L29" s="1481"/>
      <c r="M29" s="975">
        <v>22</v>
      </c>
      <c r="N29" s="994" t="s">
        <v>783</v>
      </c>
      <c r="O29" s="273"/>
      <c r="P29" s="273"/>
      <c r="Q29" s="273"/>
      <c r="R29" s="273"/>
      <c r="S29" s="273"/>
      <c r="T29" s="273"/>
      <c r="U29" s="273"/>
      <c r="V29" s="273"/>
      <c r="W29" s="273"/>
      <c r="X29" s="273"/>
    </row>
    <row r="30" spans="1:24" s="245" customFormat="1" ht="33" customHeight="1">
      <c r="A30" s="1482">
        <v>23</v>
      </c>
      <c r="B30" s="1482"/>
      <c r="C30" s="1486"/>
      <c r="D30" s="755" t="str">
        <f t="shared" si="1"/>
        <v>Pchan Rise</v>
      </c>
      <c r="E30" s="252"/>
      <c r="F30" s="273"/>
      <c r="G30" s="272"/>
      <c r="H30" s="272"/>
      <c r="I30" s="272"/>
      <c r="J30" s="272"/>
      <c r="L30" s="1481"/>
      <c r="M30" s="976">
        <v>23</v>
      </c>
      <c r="N30" s="993" t="s">
        <v>816</v>
      </c>
      <c r="O30" s="273"/>
      <c r="P30" s="273"/>
      <c r="Q30" s="273"/>
      <c r="R30" s="273"/>
      <c r="S30" s="273"/>
      <c r="T30" s="273"/>
      <c r="U30" s="273"/>
      <c r="V30" s="273"/>
      <c r="W30" s="273"/>
      <c r="X30" s="273"/>
    </row>
    <row r="31" spans="1:24" s="245" customFormat="1" ht="30">
      <c r="A31" s="1482">
        <v>24</v>
      </c>
      <c r="B31" s="1482"/>
      <c r="C31" s="1486" t="s">
        <v>699</v>
      </c>
      <c r="D31" s="755" t="str">
        <f t="shared" si="1"/>
        <v>館ジャングルー</v>
      </c>
      <c r="E31" s="252"/>
      <c r="F31" s="273"/>
      <c r="G31" s="272"/>
      <c r="H31" s="272"/>
      <c r="I31" s="272"/>
      <c r="J31" s="272"/>
      <c r="L31" s="1481" t="s">
        <v>551</v>
      </c>
      <c r="M31" s="975">
        <v>24</v>
      </c>
      <c r="N31" s="991" t="s">
        <v>587</v>
      </c>
      <c r="O31" s="273"/>
      <c r="P31" s="273"/>
      <c r="Q31" s="273"/>
      <c r="R31" s="273"/>
      <c r="S31" s="273"/>
      <c r="T31" s="273"/>
      <c r="U31" s="273"/>
      <c r="V31" s="273"/>
      <c r="W31" s="273"/>
      <c r="X31" s="273"/>
    </row>
    <row r="32" spans="1:24" s="245" customFormat="1" ht="30">
      <c r="A32" s="1482">
        <v>25</v>
      </c>
      <c r="B32" s="1482"/>
      <c r="C32" s="1486"/>
      <c r="D32" s="755" t="str">
        <f t="shared" si="1"/>
        <v>ブルーソウルズ</v>
      </c>
      <c r="E32" s="252"/>
      <c r="F32" s="273"/>
      <c r="G32" s="272"/>
      <c r="H32" s="272"/>
      <c r="I32" s="272"/>
      <c r="J32" s="272"/>
      <c r="L32" s="1481"/>
      <c r="M32" s="976">
        <v>25</v>
      </c>
      <c r="N32" s="991" t="s">
        <v>155</v>
      </c>
      <c r="O32" s="273"/>
      <c r="P32" s="273"/>
      <c r="Q32" s="273"/>
      <c r="R32" s="273"/>
      <c r="S32" s="273"/>
      <c r="T32" s="273"/>
      <c r="U32" s="273"/>
      <c r="V32" s="273"/>
      <c r="W32" s="273"/>
      <c r="X32" s="273"/>
    </row>
    <row r="33" spans="1:24" s="245" customFormat="1" ht="30">
      <c r="A33" s="1482">
        <v>26</v>
      </c>
      <c r="B33" s="1482"/>
      <c r="C33" s="1486"/>
      <c r="D33" s="756" t="str">
        <f t="shared" si="1"/>
        <v>南相フェニックス</v>
      </c>
      <c r="E33" s="214"/>
      <c r="F33" s="214"/>
      <c r="G33" s="221"/>
      <c r="H33" s="221"/>
      <c r="I33" s="221"/>
      <c r="J33" s="221"/>
      <c r="K33" s="273"/>
      <c r="L33" s="1481"/>
      <c r="M33" s="975">
        <v>26</v>
      </c>
      <c r="N33" s="995" t="s">
        <v>660</v>
      </c>
      <c r="O33" s="273"/>
      <c r="P33" s="273"/>
      <c r="Q33" s="273"/>
      <c r="R33" s="273"/>
      <c r="S33" s="273"/>
      <c r="T33" s="273"/>
      <c r="U33" s="273"/>
      <c r="V33" s="273"/>
      <c r="W33" s="273"/>
      <c r="X33" s="273"/>
    </row>
    <row r="34" spans="1:24" s="245" customFormat="1" ht="30">
      <c r="A34" s="1482">
        <v>27</v>
      </c>
      <c r="B34" s="1482"/>
      <c r="C34" s="1486"/>
      <c r="D34" s="756" t="str">
        <f t="shared" si="1"/>
        <v>横手かがやキッズ</v>
      </c>
      <c r="E34" s="274"/>
      <c r="F34" s="214"/>
      <c r="G34" s="221"/>
      <c r="H34" s="221"/>
      <c r="I34" s="221"/>
      <c r="J34" s="221"/>
      <c r="K34" s="273"/>
      <c r="L34" s="1481"/>
      <c r="M34" s="976">
        <v>27</v>
      </c>
      <c r="N34" s="996" t="s">
        <v>582</v>
      </c>
      <c r="O34" s="273"/>
      <c r="P34" s="273"/>
      <c r="Q34" s="273"/>
      <c r="R34" s="273"/>
      <c r="S34" s="273"/>
      <c r="T34" s="273"/>
      <c r="U34" s="273"/>
      <c r="V34" s="273"/>
      <c r="W34" s="273"/>
      <c r="X34" s="273"/>
    </row>
    <row r="35" spans="1:24" s="245" customFormat="1" ht="30">
      <c r="A35" s="1482">
        <v>28</v>
      </c>
      <c r="B35" s="1482"/>
      <c r="C35" s="1486" t="s">
        <v>700</v>
      </c>
      <c r="D35" s="756" t="str">
        <f t="shared" si="1"/>
        <v>いいのフェニックス</v>
      </c>
      <c r="E35" s="274"/>
      <c r="F35" s="214"/>
      <c r="G35" s="221"/>
      <c r="H35" s="221"/>
      <c r="I35" s="221"/>
      <c r="J35" s="221"/>
      <c r="L35" s="1481" t="s">
        <v>552</v>
      </c>
      <c r="M35" s="975">
        <v>28</v>
      </c>
      <c r="N35" s="995" t="s">
        <v>545</v>
      </c>
      <c r="O35" s="247"/>
    </row>
    <row r="36" spans="1:24" ht="30">
      <c r="A36" s="1482">
        <v>29</v>
      </c>
      <c r="B36" s="1482"/>
      <c r="C36" s="1486"/>
      <c r="D36" s="755" t="str">
        <f t="shared" si="1"/>
        <v>ＴＲＹ-ＰＡＣ</v>
      </c>
      <c r="E36" s="274"/>
      <c r="L36" s="1481"/>
      <c r="M36" s="976">
        <v>29</v>
      </c>
      <c r="N36" s="991" t="s">
        <v>148</v>
      </c>
      <c r="O36" s="247"/>
      <c r="P36" s="246"/>
      <c r="R36" s="246"/>
      <c r="S36" s="246"/>
    </row>
    <row r="37" spans="1:24" ht="30">
      <c r="A37" s="1482">
        <v>30</v>
      </c>
      <c r="B37" s="1482"/>
      <c r="C37" s="1486"/>
      <c r="D37" s="755" t="str">
        <f t="shared" si="1"/>
        <v>一期一会</v>
      </c>
      <c r="E37" s="274"/>
      <c r="L37" s="1481"/>
      <c r="M37" s="975">
        <v>30</v>
      </c>
      <c r="N37" s="991" t="s">
        <v>583</v>
      </c>
      <c r="O37" s="247"/>
      <c r="P37" s="246"/>
      <c r="R37" s="246"/>
      <c r="S37" s="246"/>
    </row>
    <row r="38" spans="1:24" ht="30">
      <c r="A38" s="1482">
        <v>31</v>
      </c>
      <c r="B38" s="1482"/>
      <c r="C38" s="1486"/>
      <c r="D38" s="755" t="str">
        <f t="shared" si="1"/>
        <v>原小ファイターズ</v>
      </c>
      <c r="E38" s="274"/>
      <c r="L38" s="1481"/>
      <c r="M38" s="976">
        <v>31</v>
      </c>
      <c r="N38" s="997" t="s">
        <v>512</v>
      </c>
      <c r="O38" s="247"/>
      <c r="P38" s="246"/>
      <c r="R38" s="246"/>
      <c r="S38" s="246"/>
    </row>
    <row r="39" spans="1:24" ht="33">
      <c r="A39" s="276"/>
      <c r="B39" s="273"/>
      <c r="C39" s="273"/>
      <c r="D39" s="274"/>
      <c r="E39" s="274"/>
      <c r="L39" s="998"/>
      <c r="M39" s="975"/>
      <c r="N39" s="991"/>
      <c r="O39" s="247"/>
      <c r="P39" s="246"/>
      <c r="R39" s="246"/>
      <c r="S39" s="246"/>
    </row>
    <row r="40" spans="1:24" ht="28.5">
      <c r="A40" s="275" t="s">
        <v>821</v>
      </c>
      <c r="B40" s="273"/>
      <c r="C40" s="273"/>
      <c r="D40" s="274"/>
      <c r="E40" s="274"/>
      <c r="L40" s="982"/>
      <c r="M40" s="982"/>
      <c r="P40" s="444"/>
    </row>
    <row r="41" spans="1:24" ht="24">
      <c r="A41" s="245"/>
      <c r="B41" s="273"/>
      <c r="C41" s="273"/>
      <c r="D41" s="274"/>
      <c r="P41" s="444"/>
    </row>
    <row r="42" spans="1:24" ht="30">
      <c r="A42" s="277"/>
      <c r="B42" s="273"/>
      <c r="C42" s="273"/>
      <c r="D42" s="274"/>
      <c r="L42" s="984"/>
      <c r="M42" s="985"/>
      <c r="N42" s="986"/>
    </row>
    <row r="43" spans="1:24" ht="28.5">
      <c r="A43" s="278"/>
      <c r="B43" s="279"/>
      <c r="C43" s="279"/>
      <c r="D43" s="279"/>
      <c r="L43" s="984"/>
      <c r="M43" s="985"/>
      <c r="N43" s="986"/>
    </row>
    <row r="44" spans="1:24" ht="28.5">
      <c r="A44" s="278"/>
      <c r="B44" s="279"/>
      <c r="C44" s="279"/>
      <c r="D44" s="279"/>
      <c r="L44" s="987"/>
      <c r="M44" s="988"/>
      <c r="N44" s="986"/>
    </row>
    <row r="45" spans="1:24" ht="24">
      <c r="A45" s="280"/>
      <c r="B45" s="279"/>
      <c r="C45" s="279"/>
      <c r="D45" s="279"/>
      <c r="L45" s="987"/>
      <c r="M45" s="988"/>
      <c r="N45" s="986"/>
    </row>
    <row r="46" spans="1:24" ht="24">
      <c r="A46" s="281"/>
      <c r="B46" s="279"/>
      <c r="C46" s="279"/>
      <c r="D46" s="279"/>
      <c r="L46" s="989"/>
      <c r="M46" s="985"/>
      <c r="N46" s="986"/>
    </row>
    <row r="47" spans="1:24" ht="24">
      <c r="A47" s="280"/>
      <c r="B47" s="279"/>
      <c r="C47" s="279"/>
      <c r="D47" s="279"/>
    </row>
    <row r="48" spans="1:24" ht="24">
      <c r="A48" s="281"/>
      <c r="B48" s="243"/>
      <c r="C48" s="279"/>
      <c r="D48" s="279"/>
    </row>
    <row r="49" spans="1:4" ht="24">
      <c r="A49" s="280"/>
      <c r="B49" s="243"/>
      <c r="C49" s="243"/>
      <c r="D49" s="243"/>
    </row>
    <row r="50" spans="1:4" ht="24">
      <c r="A50" s="243"/>
      <c r="B50" s="243"/>
      <c r="C50" s="243"/>
      <c r="D50" s="243"/>
    </row>
    <row r="51" spans="1:4" ht="24">
      <c r="A51" s="243"/>
      <c r="B51" s="243"/>
      <c r="C51" s="243"/>
      <c r="D51" s="243"/>
    </row>
    <row r="52" spans="1:4" ht="24">
      <c r="A52" s="243"/>
      <c r="B52" s="243"/>
      <c r="C52" s="243"/>
      <c r="D52" s="243"/>
    </row>
    <row r="53" spans="1:4" ht="24">
      <c r="A53" s="243"/>
      <c r="B53" s="279"/>
      <c r="C53" s="243"/>
      <c r="D53" s="243"/>
    </row>
    <row r="75" spans="23:24" ht="29.25" customHeight="1">
      <c r="W75" s="293"/>
      <c r="X75" s="293"/>
    </row>
    <row r="76" spans="23:24" ht="29.25" customHeight="1">
      <c r="W76" s="293"/>
      <c r="X76" s="293"/>
    </row>
  </sheetData>
  <mergeCells count="53">
    <mergeCell ref="A11:B11"/>
    <mergeCell ref="A12:B12"/>
    <mergeCell ref="A13:B13"/>
    <mergeCell ref="A19:B19"/>
    <mergeCell ref="A22:B22"/>
    <mergeCell ref="A1:J1"/>
    <mergeCell ref="A4:B4"/>
    <mergeCell ref="A5:B5"/>
    <mergeCell ref="A6:B6"/>
    <mergeCell ref="A7:B7"/>
    <mergeCell ref="F5:F10"/>
    <mergeCell ref="A8:B8"/>
    <mergeCell ref="A9:B9"/>
    <mergeCell ref="C5:C8"/>
    <mergeCell ref="A10:B10"/>
    <mergeCell ref="C9:C12"/>
    <mergeCell ref="A34:B34"/>
    <mergeCell ref="A35:B35"/>
    <mergeCell ref="A38:B38"/>
    <mergeCell ref="C23:C26"/>
    <mergeCell ref="C27:C30"/>
    <mergeCell ref="A32:B32"/>
    <mergeCell ref="A33:B33"/>
    <mergeCell ref="A27:B27"/>
    <mergeCell ref="A28:B28"/>
    <mergeCell ref="A29:B29"/>
    <mergeCell ref="A30:B30"/>
    <mergeCell ref="A31:B31"/>
    <mergeCell ref="A25:B25"/>
    <mergeCell ref="A26:B26"/>
    <mergeCell ref="A24:B24"/>
    <mergeCell ref="A23:B23"/>
    <mergeCell ref="L5:L8"/>
    <mergeCell ref="L9:L12"/>
    <mergeCell ref="L13:L16"/>
    <mergeCell ref="L17:L19"/>
    <mergeCell ref="L23:L26"/>
    <mergeCell ref="L27:L30"/>
    <mergeCell ref="L31:L34"/>
    <mergeCell ref="L35:L38"/>
    <mergeCell ref="A14:B14"/>
    <mergeCell ref="A15:B15"/>
    <mergeCell ref="A16:B16"/>
    <mergeCell ref="A17:B17"/>
    <mergeCell ref="A18:B18"/>
    <mergeCell ref="C13:C16"/>
    <mergeCell ref="C17:C19"/>
    <mergeCell ref="A37:B37"/>
    <mergeCell ref="C35:C38"/>
    <mergeCell ref="F11:F15"/>
    <mergeCell ref="F16:F20"/>
    <mergeCell ref="C31:C34"/>
    <mergeCell ref="A36:B36"/>
  </mergeCells>
  <phoneticPr fontId="94"/>
  <printOptions horizontalCentered="1"/>
  <pageMargins left="3.937007874015748E-2" right="3.937007874015748E-2" top="0.35433070866141736" bottom="0.15748031496062992" header="0.31496062992125984" footer="0.31496062992125984"/>
  <pageSetup paperSize="9" scale="4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E613-F5A9-4B4D-BC68-910B10319DC7}">
  <sheetPr>
    <tabColor rgb="FFFFC000"/>
    <pageSetUpPr fitToPage="1"/>
  </sheetPr>
  <dimension ref="A1:DX82"/>
  <sheetViews>
    <sheetView showGridLines="0" view="pageBreakPreview" zoomScale="40" zoomScaleNormal="70" zoomScaleSheetLayoutView="40" workbookViewId="0">
      <selection activeCell="B4" sqref="B4"/>
    </sheetView>
  </sheetViews>
  <sheetFormatPr defaultColWidth="2.75" defaultRowHeight="28.5"/>
  <cols>
    <col min="1" max="1" width="11" style="4" customWidth="1"/>
    <col min="2" max="2" width="69.625" style="6" customWidth="1"/>
    <col min="3" max="26" width="10" style="6" customWidth="1"/>
    <col min="27" max="27" width="6" style="6" customWidth="1"/>
    <col min="28" max="28" width="5.75" style="6" customWidth="1"/>
    <col min="29" max="29" width="16.25" style="6" customWidth="1"/>
    <col min="30" max="30" width="2.75" style="6"/>
    <col min="31" max="31" width="10.375" style="6" customWidth="1"/>
    <col min="32" max="32" width="8.875" style="6" customWidth="1"/>
    <col min="33" max="34" width="8.875" style="446" customWidth="1"/>
    <col min="35" max="35" width="42.25" style="447" customWidth="1"/>
    <col min="36" max="37" width="8.875" style="446" customWidth="1"/>
    <col min="38" max="38" width="60.75" style="460" bestFit="1" customWidth="1"/>
    <col min="39" max="125" width="8.875" style="6" customWidth="1"/>
    <col min="126" max="126" width="3.375" style="6" customWidth="1"/>
    <col min="127" max="127" width="22.125" style="6" customWidth="1"/>
    <col min="128" max="248" width="2.75" style="6"/>
    <col min="249" max="249" width="6.625" style="6" customWidth="1"/>
    <col min="250" max="250" width="32.375" style="6" bestFit="1" customWidth="1"/>
    <col min="251" max="277" width="4.25" style="6" customWidth="1"/>
    <col min="278" max="278" width="4.625" style="6" customWidth="1"/>
    <col min="279" max="279" width="2.75" style="6"/>
    <col min="280" max="281" width="5.375" style="6" customWidth="1"/>
    <col min="282" max="283" width="5.75" style="6" customWidth="1"/>
    <col min="284" max="284" width="2.75" style="6"/>
    <col min="285" max="285" width="10.375" style="6" customWidth="1"/>
    <col min="286" max="381" width="8.875" style="6" customWidth="1"/>
    <col min="382" max="382" width="3.375" style="6" customWidth="1"/>
    <col min="383" max="383" width="22.125" style="6" customWidth="1"/>
    <col min="384" max="504" width="2.75" style="6"/>
    <col min="505" max="505" width="6.625" style="6" customWidth="1"/>
    <col min="506" max="506" width="32.375" style="6" bestFit="1" customWidth="1"/>
    <col min="507" max="533" width="4.25" style="6" customWidth="1"/>
    <col min="534" max="534" width="4.625" style="6" customWidth="1"/>
    <col min="535" max="535" width="2.75" style="6"/>
    <col min="536" max="537" width="5.375" style="6" customWidth="1"/>
    <col min="538" max="539" width="5.75" style="6" customWidth="1"/>
    <col min="540" max="540" width="2.75" style="6"/>
    <col min="541" max="541" width="10.375" style="6" customWidth="1"/>
    <col min="542" max="637" width="8.875" style="6" customWidth="1"/>
    <col min="638" max="638" width="3.375" style="6" customWidth="1"/>
    <col min="639" max="639" width="22.125" style="6" customWidth="1"/>
    <col min="640" max="760" width="2.75" style="6"/>
    <col min="761" max="761" width="6.625" style="6" customWidth="1"/>
    <col min="762" max="762" width="32.375" style="6" bestFit="1" customWidth="1"/>
    <col min="763" max="789" width="4.25" style="6" customWidth="1"/>
    <col min="790" max="790" width="4.625" style="6" customWidth="1"/>
    <col min="791" max="791" width="2.75" style="6"/>
    <col min="792" max="793" width="5.375" style="6" customWidth="1"/>
    <col min="794" max="795" width="5.75" style="6" customWidth="1"/>
    <col min="796" max="796" width="2.75" style="6"/>
    <col min="797" max="797" width="10.375" style="6" customWidth="1"/>
    <col min="798" max="893" width="8.875" style="6" customWidth="1"/>
    <col min="894" max="894" width="3.375" style="6" customWidth="1"/>
    <col min="895" max="895" width="22.125" style="6" customWidth="1"/>
    <col min="896" max="1016" width="2.75" style="6"/>
    <col min="1017" max="1017" width="6.625" style="6" customWidth="1"/>
    <col min="1018" max="1018" width="32.375" style="6" bestFit="1" customWidth="1"/>
    <col min="1019" max="1045" width="4.25" style="6" customWidth="1"/>
    <col min="1046" max="1046" width="4.625" style="6" customWidth="1"/>
    <col min="1047" max="1047" width="2.75" style="6"/>
    <col min="1048" max="1049" width="5.375" style="6" customWidth="1"/>
    <col min="1050" max="1051" width="5.75" style="6" customWidth="1"/>
    <col min="1052" max="1052" width="2.75" style="6"/>
    <col min="1053" max="1053" width="10.375" style="6" customWidth="1"/>
    <col min="1054" max="1149" width="8.875" style="6" customWidth="1"/>
    <col min="1150" max="1150" width="3.375" style="6" customWidth="1"/>
    <col min="1151" max="1151" width="22.125" style="6" customWidth="1"/>
    <col min="1152" max="1272" width="2.75" style="6"/>
    <col min="1273" max="1273" width="6.625" style="6" customWidth="1"/>
    <col min="1274" max="1274" width="32.375" style="6" bestFit="1" customWidth="1"/>
    <col min="1275" max="1301" width="4.25" style="6" customWidth="1"/>
    <col min="1302" max="1302" width="4.625" style="6" customWidth="1"/>
    <col min="1303" max="1303" width="2.75" style="6"/>
    <col min="1304" max="1305" width="5.375" style="6" customWidth="1"/>
    <col min="1306" max="1307" width="5.75" style="6" customWidth="1"/>
    <col min="1308" max="1308" width="2.75" style="6"/>
    <col min="1309" max="1309" width="10.375" style="6" customWidth="1"/>
    <col min="1310" max="1405" width="8.875" style="6" customWidth="1"/>
    <col min="1406" max="1406" width="3.375" style="6" customWidth="1"/>
    <col min="1407" max="1407" width="22.125" style="6" customWidth="1"/>
    <col min="1408" max="1528" width="2.75" style="6"/>
    <col min="1529" max="1529" width="6.625" style="6" customWidth="1"/>
    <col min="1530" max="1530" width="32.375" style="6" bestFit="1" customWidth="1"/>
    <col min="1531" max="1557" width="4.25" style="6" customWidth="1"/>
    <col min="1558" max="1558" width="4.625" style="6" customWidth="1"/>
    <col min="1559" max="1559" width="2.75" style="6"/>
    <col min="1560" max="1561" width="5.375" style="6" customWidth="1"/>
    <col min="1562" max="1563" width="5.75" style="6" customWidth="1"/>
    <col min="1564" max="1564" width="2.75" style="6"/>
    <col min="1565" max="1565" width="10.375" style="6" customWidth="1"/>
    <col min="1566" max="1661" width="8.875" style="6" customWidth="1"/>
    <col min="1662" max="1662" width="3.375" style="6" customWidth="1"/>
    <col min="1663" max="1663" width="22.125" style="6" customWidth="1"/>
    <col min="1664" max="1784" width="2.75" style="6"/>
    <col min="1785" max="1785" width="6.625" style="6" customWidth="1"/>
    <col min="1786" max="1786" width="32.375" style="6" bestFit="1" customWidth="1"/>
    <col min="1787" max="1813" width="4.25" style="6" customWidth="1"/>
    <col min="1814" max="1814" width="4.625" style="6" customWidth="1"/>
    <col min="1815" max="1815" width="2.75" style="6"/>
    <col min="1816" max="1817" width="5.375" style="6" customWidth="1"/>
    <col min="1818" max="1819" width="5.75" style="6" customWidth="1"/>
    <col min="1820" max="1820" width="2.75" style="6"/>
    <col min="1821" max="1821" width="10.375" style="6" customWidth="1"/>
    <col min="1822" max="1917" width="8.875" style="6" customWidth="1"/>
    <col min="1918" max="1918" width="3.375" style="6" customWidth="1"/>
    <col min="1919" max="1919" width="22.125" style="6" customWidth="1"/>
    <col min="1920" max="2040" width="2.75" style="6"/>
    <col min="2041" max="2041" width="6.625" style="6" customWidth="1"/>
    <col min="2042" max="2042" width="32.375" style="6" bestFit="1" customWidth="1"/>
    <col min="2043" max="2069" width="4.25" style="6" customWidth="1"/>
    <col min="2070" max="2070" width="4.625" style="6" customWidth="1"/>
    <col min="2071" max="2071" width="2.75" style="6"/>
    <col min="2072" max="2073" width="5.375" style="6" customWidth="1"/>
    <col min="2074" max="2075" width="5.75" style="6" customWidth="1"/>
    <col min="2076" max="2076" width="2.75" style="6"/>
    <col min="2077" max="2077" width="10.375" style="6" customWidth="1"/>
    <col min="2078" max="2173" width="8.875" style="6" customWidth="1"/>
    <col min="2174" max="2174" width="3.375" style="6" customWidth="1"/>
    <col min="2175" max="2175" width="22.125" style="6" customWidth="1"/>
    <col min="2176" max="2296" width="2.75" style="6"/>
    <col min="2297" max="2297" width="6.625" style="6" customWidth="1"/>
    <col min="2298" max="2298" width="32.375" style="6" bestFit="1" customWidth="1"/>
    <col min="2299" max="2325" width="4.25" style="6" customWidth="1"/>
    <col min="2326" max="2326" width="4.625" style="6" customWidth="1"/>
    <col min="2327" max="2327" width="2.75" style="6"/>
    <col min="2328" max="2329" width="5.375" style="6" customWidth="1"/>
    <col min="2330" max="2331" width="5.75" style="6" customWidth="1"/>
    <col min="2332" max="2332" width="2.75" style="6"/>
    <col min="2333" max="2333" width="10.375" style="6" customWidth="1"/>
    <col min="2334" max="2429" width="8.875" style="6" customWidth="1"/>
    <col min="2430" max="2430" width="3.375" style="6" customWidth="1"/>
    <col min="2431" max="2431" width="22.125" style="6" customWidth="1"/>
    <col min="2432" max="2552" width="2.75" style="6"/>
    <col min="2553" max="2553" width="6.625" style="6" customWidth="1"/>
    <col min="2554" max="2554" width="32.375" style="6" bestFit="1" customWidth="1"/>
    <col min="2555" max="2581" width="4.25" style="6" customWidth="1"/>
    <col min="2582" max="2582" width="4.625" style="6" customWidth="1"/>
    <col min="2583" max="2583" width="2.75" style="6"/>
    <col min="2584" max="2585" width="5.375" style="6" customWidth="1"/>
    <col min="2586" max="2587" width="5.75" style="6" customWidth="1"/>
    <col min="2588" max="2588" width="2.75" style="6"/>
    <col min="2589" max="2589" width="10.375" style="6" customWidth="1"/>
    <col min="2590" max="2685" width="8.875" style="6" customWidth="1"/>
    <col min="2686" max="2686" width="3.375" style="6" customWidth="1"/>
    <col min="2687" max="2687" width="22.125" style="6" customWidth="1"/>
    <col min="2688" max="2808" width="2.75" style="6"/>
    <col min="2809" max="2809" width="6.625" style="6" customWidth="1"/>
    <col min="2810" max="2810" width="32.375" style="6" bestFit="1" customWidth="1"/>
    <col min="2811" max="2837" width="4.25" style="6" customWidth="1"/>
    <col min="2838" max="2838" width="4.625" style="6" customWidth="1"/>
    <col min="2839" max="2839" width="2.75" style="6"/>
    <col min="2840" max="2841" width="5.375" style="6" customWidth="1"/>
    <col min="2842" max="2843" width="5.75" style="6" customWidth="1"/>
    <col min="2844" max="2844" width="2.75" style="6"/>
    <col min="2845" max="2845" width="10.375" style="6" customWidth="1"/>
    <col min="2846" max="2941" width="8.875" style="6" customWidth="1"/>
    <col min="2942" max="2942" width="3.375" style="6" customWidth="1"/>
    <col min="2943" max="2943" width="22.125" style="6" customWidth="1"/>
    <col min="2944" max="3064" width="2.75" style="6"/>
    <col min="3065" max="3065" width="6.625" style="6" customWidth="1"/>
    <col min="3066" max="3066" width="32.375" style="6" bestFit="1" customWidth="1"/>
    <col min="3067" max="3093" width="4.25" style="6" customWidth="1"/>
    <col min="3094" max="3094" width="4.625" style="6" customWidth="1"/>
    <col min="3095" max="3095" width="2.75" style="6"/>
    <col min="3096" max="3097" width="5.375" style="6" customWidth="1"/>
    <col min="3098" max="3099" width="5.75" style="6" customWidth="1"/>
    <col min="3100" max="3100" width="2.75" style="6"/>
    <col min="3101" max="3101" width="10.375" style="6" customWidth="1"/>
    <col min="3102" max="3197" width="8.875" style="6" customWidth="1"/>
    <col min="3198" max="3198" width="3.375" style="6" customWidth="1"/>
    <col min="3199" max="3199" width="22.125" style="6" customWidth="1"/>
    <col min="3200" max="3320" width="2.75" style="6"/>
    <col min="3321" max="3321" width="6.625" style="6" customWidth="1"/>
    <col min="3322" max="3322" width="32.375" style="6" bestFit="1" customWidth="1"/>
    <col min="3323" max="3349" width="4.25" style="6" customWidth="1"/>
    <col min="3350" max="3350" width="4.625" style="6" customWidth="1"/>
    <col min="3351" max="3351" width="2.75" style="6"/>
    <col min="3352" max="3353" width="5.375" style="6" customWidth="1"/>
    <col min="3354" max="3355" width="5.75" style="6" customWidth="1"/>
    <col min="3356" max="3356" width="2.75" style="6"/>
    <col min="3357" max="3357" width="10.375" style="6" customWidth="1"/>
    <col min="3358" max="3453" width="8.875" style="6" customWidth="1"/>
    <col min="3454" max="3454" width="3.375" style="6" customWidth="1"/>
    <col min="3455" max="3455" width="22.125" style="6" customWidth="1"/>
    <col min="3456" max="3576" width="2.75" style="6"/>
    <col min="3577" max="3577" width="6.625" style="6" customWidth="1"/>
    <col min="3578" max="3578" width="32.375" style="6" bestFit="1" customWidth="1"/>
    <col min="3579" max="3605" width="4.25" style="6" customWidth="1"/>
    <col min="3606" max="3606" width="4.625" style="6" customWidth="1"/>
    <col min="3607" max="3607" width="2.75" style="6"/>
    <col min="3608" max="3609" width="5.375" style="6" customWidth="1"/>
    <col min="3610" max="3611" width="5.75" style="6" customWidth="1"/>
    <col min="3612" max="3612" width="2.75" style="6"/>
    <col min="3613" max="3613" width="10.375" style="6" customWidth="1"/>
    <col min="3614" max="3709" width="8.875" style="6" customWidth="1"/>
    <col min="3710" max="3710" width="3.375" style="6" customWidth="1"/>
    <col min="3711" max="3711" width="22.125" style="6" customWidth="1"/>
    <col min="3712" max="3832" width="2.75" style="6"/>
    <col min="3833" max="3833" width="6.625" style="6" customWidth="1"/>
    <col min="3834" max="3834" width="32.375" style="6" bestFit="1" customWidth="1"/>
    <col min="3835" max="3861" width="4.25" style="6" customWidth="1"/>
    <col min="3862" max="3862" width="4.625" style="6" customWidth="1"/>
    <col min="3863" max="3863" width="2.75" style="6"/>
    <col min="3864" max="3865" width="5.375" style="6" customWidth="1"/>
    <col min="3866" max="3867" width="5.75" style="6" customWidth="1"/>
    <col min="3868" max="3868" width="2.75" style="6"/>
    <col min="3869" max="3869" width="10.375" style="6" customWidth="1"/>
    <col min="3870" max="3965" width="8.875" style="6" customWidth="1"/>
    <col min="3966" max="3966" width="3.375" style="6" customWidth="1"/>
    <col min="3967" max="3967" width="22.125" style="6" customWidth="1"/>
    <col min="3968" max="4088" width="2.75" style="6"/>
    <col min="4089" max="4089" width="6.625" style="6" customWidth="1"/>
    <col min="4090" max="4090" width="32.375" style="6" bestFit="1" customWidth="1"/>
    <col min="4091" max="4117" width="4.25" style="6" customWidth="1"/>
    <col min="4118" max="4118" width="4.625" style="6" customWidth="1"/>
    <col min="4119" max="4119" width="2.75" style="6"/>
    <col min="4120" max="4121" width="5.375" style="6" customWidth="1"/>
    <col min="4122" max="4123" width="5.75" style="6" customWidth="1"/>
    <col min="4124" max="4124" width="2.75" style="6"/>
    <col min="4125" max="4125" width="10.375" style="6" customWidth="1"/>
    <col min="4126" max="4221" width="8.875" style="6" customWidth="1"/>
    <col min="4222" max="4222" width="3.375" style="6" customWidth="1"/>
    <col min="4223" max="4223" width="22.125" style="6" customWidth="1"/>
    <col min="4224" max="4344" width="2.75" style="6"/>
    <col min="4345" max="4345" width="6.625" style="6" customWidth="1"/>
    <col min="4346" max="4346" width="32.375" style="6" bestFit="1" customWidth="1"/>
    <col min="4347" max="4373" width="4.25" style="6" customWidth="1"/>
    <col min="4374" max="4374" width="4.625" style="6" customWidth="1"/>
    <col min="4375" max="4375" width="2.75" style="6"/>
    <col min="4376" max="4377" width="5.375" style="6" customWidth="1"/>
    <col min="4378" max="4379" width="5.75" style="6" customWidth="1"/>
    <col min="4380" max="4380" width="2.75" style="6"/>
    <col min="4381" max="4381" width="10.375" style="6" customWidth="1"/>
    <col min="4382" max="4477" width="8.875" style="6" customWidth="1"/>
    <col min="4478" max="4478" width="3.375" style="6" customWidth="1"/>
    <col min="4479" max="4479" width="22.125" style="6" customWidth="1"/>
    <col min="4480" max="4600" width="2.75" style="6"/>
    <col min="4601" max="4601" width="6.625" style="6" customWidth="1"/>
    <col min="4602" max="4602" width="32.375" style="6" bestFit="1" customWidth="1"/>
    <col min="4603" max="4629" width="4.25" style="6" customWidth="1"/>
    <col min="4630" max="4630" width="4.625" style="6" customWidth="1"/>
    <col min="4631" max="4631" width="2.75" style="6"/>
    <col min="4632" max="4633" width="5.375" style="6" customWidth="1"/>
    <col min="4634" max="4635" width="5.75" style="6" customWidth="1"/>
    <col min="4636" max="4636" width="2.75" style="6"/>
    <col min="4637" max="4637" width="10.375" style="6" customWidth="1"/>
    <col min="4638" max="4733" width="8.875" style="6" customWidth="1"/>
    <col min="4734" max="4734" width="3.375" style="6" customWidth="1"/>
    <col min="4735" max="4735" width="22.125" style="6" customWidth="1"/>
    <col min="4736" max="4856" width="2.75" style="6"/>
    <col min="4857" max="4857" width="6.625" style="6" customWidth="1"/>
    <col min="4858" max="4858" width="32.375" style="6" bestFit="1" customWidth="1"/>
    <col min="4859" max="4885" width="4.25" style="6" customWidth="1"/>
    <col min="4886" max="4886" width="4.625" style="6" customWidth="1"/>
    <col min="4887" max="4887" width="2.75" style="6"/>
    <col min="4888" max="4889" width="5.375" style="6" customWidth="1"/>
    <col min="4890" max="4891" width="5.75" style="6" customWidth="1"/>
    <col min="4892" max="4892" width="2.75" style="6"/>
    <col min="4893" max="4893" width="10.375" style="6" customWidth="1"/>
    <col min="4894" max="4989" width="8.875" style="6" customWidth="1"/>
    <col min="4990" max="4990" width="3.375" style="6" customWidth="1"/>
    <col min="4991" max="4991" width="22.125" style="6" customWidth="1"/>
    <col min="4992" max="5112" width="2.75" style="6"/>
    <col min="5113" max="5113" width="6.625" style="6" customWidth="1"/>
    <col min="5114" max="5114" width="32.375" style="6" bestFit="1" customWidth="1"/>
    <col min="5115" max="5141" width="4.25" style="6" customWidth="1"/>
    <col min="5142" max="5142" width="4.625" style="6" customWidth="1"/>
    <col min="5143" max="5143" width="2.75" style="6"/>
    <col min="5144" max="5145" width="5.375" style="6" customWidth="1"/>
    <col min="5146" max="5147" width="5.75" style="6" customWidth="1"/>
    <col min="5148" max="5148" width="2.75" style="6"/>
    <col min="5149" max="5149" width="10.375" style="6" customWidth="1"/>
    <col min="5150" max="5245" width="8.875" style="6" customWidth="1"/>
    <col min="5246" max="5246" width="3.375" style="6" customWidth="1"/>
    <col min="5247" max="5247" width="22.125" style="6" customWidth="1"/>
    <col min="5248" max="5368" width="2.75" style="6"/>
    <col min="5369" max="5369" width="6.625" style="6" customWidth="1"/>
    <col min="5370" max="5370" width="32.375" style="6" bestFit="1" customWidth="1"/>
    <col min="5371" max="5397" width="4.25" style="6" customWidth="1"/>
    <col min="5398" max="5398" width="4.625" style="6" customWidth="1"/>
    <col min="5399" max="5399" width="2.75" style="6"/>
    <col min="5400" max="5401" width="5.375" style="6" customWidth="1"/>
    <col min="5402" max="5403" width="5.75" style="6" customWidth="1"/>
    <col min="5404" max="5404" width="2.75" style="6"/>
    <col min="5405" max="5405" width="10.375" style="6" customWidth="1"/>
    <col min="5406" max="5501" width="8.875" style="6" customWidth="1"/>
    <col min="5502" max="5502" width="3.375" style="6" customWidth="1"/>
    <col min="5503" max="5503" width="22.125" style="6" customWidth="1"/>
    <col min="5504" max="5624" width="2.75" style="6"/>
    <col min="5625" max="5625" width="6.625" style="6" customWidth="1"/>
    <col min="5626" max="5626" width="32.375" style="6" bestFit="1" customWidth="1"/>
    <col min="5627" max="5653" width="4.25" style="6" customWidth="1"/>
    <col min="5654" max="5654" width="4.625" style="6" customWidth="1"/>
    <col min="5655" max="5655" width="2.75" style="6"/>
    <col min="5656" max="5657" width="5.375" style="6" customWidth="1"/>
    <col min="5658" max="5659" width="5.75" style="6" customWidth="1"/>
    <col min="5660" max="5660" width="2.75" style="6"/>
    <col min="5661" max="5661" width="10.375" style="6" customWidth="1"/>
    <col min="5662" max="5757" width="8.875" style="6" customWidth="1"/>
    <col min="5758" max="5758" width="3.375" style="6" customWidth="1"/>
    <col min="5759" max="5759" width="22.125" style="6" customWidth="1"/>
    <col min="5760" max="5880" width="2.75" style="6"/>
    <col min="5881" max="5881" width="6.625" style="6" customWidth="1"/>
    <col min="5882" max="5882" width="32.375" style="6" bestFit="1" customWidth="1"/>
    <col min="5883" max="5909" width="4.25" style="6" customWidth="1"/>
    <col min="5910" max="5910" width="4.625" style="6" customWidth="1"/>
    <col min="5911" max="5911" width="2.75" style="6"/>
    <col min="5912" max="5913" width="5.375" style="6" customWidth="1"/>
    <col min="5914" max="5915" width="5.75" style="6" customWidth="1"/>
    <col min="5916" max="5916" width="2.75" style="6"/>
    <col min="5917" max="5917" width="10.375" style="6" customWidth="1"/>
    <col min="5918" max="6013" width="8.875" style="6" customWidth="1"/>
    <col min="6014" max="6014" width="3.375" style="6" customWidth="1"/>
    <col min="6015" max="6015" width="22.125" style="6" customWidth="1"/>
    <col min="6016" max="6136" width="2.75" style="6"/>
    <col min="6137" max="6137" width="6.625" style="6" customWidth="1"/>
    <col min="6138" max="6138" width="32.375" style="6" bestFit="1" customWidth="1"/>
    <col min="6139" max="6165" width="4.25" style="6" customWidth="1"/>
    <col min="6166" max="6166" width="4.625" style="6" customWidth="1"/>
    <col min="6167" max="6167" width="2.75" style="6"/>
    <col min="6168" max="6169" width="5.375" style="6" customWidth="1"/>
    <col min="6170" max="6171" width="5.75" style="6" customWidth="1"/>
    <col min="6172" max="6172" width="2.75" style="6"/>
    <col min="6173" max="6173" width="10.375" style="6" customWidth="1"/>
    <col min="6174" max="6269" width="8.875" style="6" customWidth="1"/>
    <col min="6270" max="6270" width="3.375" style="6" customWidth="1"/>
    <col min="6271" max="6271" width="22.125" style="6" customWidth="1"/>
    <col min="6272" max="6392" width="2.75" style="6"/>
    <col min="6393" max="6393" width="6.625" style="6" customWidth="1"/>
    <col min="6394" max="6394" width="32.375" style="6" bestFit="1" customWidth="1"/>
    <col min="6395" max="6421" width="4.25" style="6" customWidth="1"/>
    <col min="6422" max="6422" width="4.625" style="6" customWidth="1"/>
    <col min="6423" max="6423" width="2.75" style="6"/>
    <col min="6424" max="6425" width="5.375" style="6" customWidth="1"/>
    <col min="6426" max="6427" width="5.75" style="6" customWidth="1"/>
    <col min="6428" max="6428" width="2.75" style="6"/>
    <col min="6429" max="6429" width="10.375" style="6" customWidth="1"/>
    <col min="6430" max="6525" width="8.875" style="6" customWidth="1"/>
    <col min="6526" max="6526" width="3.375" style="6" customWidth="1"/>
    <col min="6527" max="6527" width="22.125" style="6" customWidth="1"/>
    <col min="6528" max="6648" width="2.75" style="6"/>
    <col min="6649" max="6649" width="6.625" style="6" customWidth="1"/>
    <col min="6650" max="6650" width="32.375" style="6" bestFit="1" customWidth="1"/>
    <col min="6651" max="6677" width="4.25" style="6" customWidth="1"/>
    <col min="6678" max="6678" width="4.625" style="6" customWidth="1"/>
    <col min="6679" max="6679" width="2.75" style="6"/>
    <col min="6680" max="6681" width="5.375" style="6" customWidth="1"/>
    <col min="6682" max="6683" width="5.75" style="6" customWidth="1"/>
    <col min="6684" max="6684" width="2.75" style="6"/>
    <col min="6685" max="6685" width="10.375" style="6" customWidth="1"/>
    <col min="6686" max="6781" width="8.875" style="6" customWidth="1"/>
    <col min="6782" max="6782" width="3.375" style="6" customWidth="1"/>
    <col min="6783" max="6783" width="22.125" style="6" customWidth="1"/>
    <col min="6784" max="6904" width="2.75" style="6"/>
    <col min="6905" max="6905" width="6.625" style="6" customWidth="1"/>
    <col min="6906" max="6906" width="32.375" style="6" bestFit="1" customWidth="1"/>
    <col min="6907" max="6933" width="4.25" style="6" customWidth="1"/>
    <col min="6934" max="6934" width="4.625" style="6" customWidth="1"/>
    <col min="6935" max="6935" width="2.75" style="6"/>
    <col min="6936" max="6937" width="5.375" style="6" customWidth="1"/>
    <col min="6938" max="6939" width="5.75" style="6" customWidth="1"/>
    <col min="6940" max="6940" width="2.75" style="6"/>
    <col min="6941" max="6941" width="10.375" style="6" customWidth="1"/>
    <col min="6942" max="7037" width="8.875" style="6" customWidth="1"/>
    <col min="7038" max="7038" width="3.375" style="6" customWidth="1"/>
    <col min="7039" max="7039" width="22.125" style="6" customWidth="1"/>
    <col min="7040" max="7160" width="2.75" style="6"/>
    <col min="7161" max="7161" width="6.625" style="6" customWidth="1"/>
    <col min="7162" max="7162" width="32.375" style="6" bestFit="1" customWidth="1"/>
    <col min="7163" max="7189" width="4.25" style="6" customWidth="1"/>
    <col min="7190" max="7190" width="4.625" style="6" customWidth="1"/>
    <col min="7191" max="7191" width="2.75" style="6"/>
    <col min="7192" max="7193" width="5.375" style="6" customWidth="1"/>
    <col min="7194" max="7195" width="5.75" style="6" customWidth="1"/>
    <col min="7196" max="7196" width="2.75" style="6"/>
    <col min="7197" max="7197" width="10.375" style="6" customWidth="1"/>
    <col min="7198" max="7293" width="8.875" style="6" customWidth="1"/>
    <col min="7294" max="7294" width="3.375" style="6" customWidth="1"/>
    <col min="7295" max="7295" width="22.125" style="6" customWidth="1"/>
    <col min="7296" max="7416" width="2.75" style="6"/>
    <col min="7417" max="7417" width="6.625" style="6" customWidth="1"/>
    <col min="7418" max="7418" width="32.375" style="6" bestFit="1" customWidth="1"/>
    <col min="7419" max="7445" width="4.25" style="6" customWidth="1"/>
    <col min="7446" max="7446" width="4.625" style="6" customWidth="1"/>
    <col min="7447" max="7447" width="2.75" style="6"/>
    <col min="7448" max="7449" width="5.375" style="6" customWidth="1"/>
    <col min="7450" max="7451" width="5.75" style="6" customWidth="1"/>
    <col min="7452" max="7452" width="2.75" style="6"/>
    <col min="7453" max="7453" width="10.375" style="6" customWidth="1"/>
    <col min="7454" max="7549" width="8.875" style="6" customWidth="1"/>
    <col min="7550" max="7550" width="3.375" style="6" customWidth="1"/>
    <col min="7551" max="7551" width="22.125" style="6" customWidth="1"/>
    <col min="7552" max="7672" width="2.75" style="6"/>
    <col min="7673" max="7673" width="6.625" style="6" customWidth="1"/>
    <col min="7674" max="7674" width="32.375" style="6" bestFit="1" customWidth="1"/>
    <col min="7675" max="7701" width="4.25" style="6" customWidth="1"/>
    <col min="7702" max="7702" width="4.625" style="6" customWidth="1"/>
    <col min="7703" max="7703" width="2.75" style="6"/>
    <col min="7704" max="7705" width="5.375" style="6" customWidth="1"/>
    <col min="7706" max="7707" width="5.75" style="6" customWidth="1"/>
    <col min="7708" max="7708" width="2.75" style="6"/>
    <col min="7709" max="7709" width="10.375" style="6" customWidth="1"/>
    <col min="7710" max="7805" width="8.875" style="6" customWidth="1"/>
    <col min="7806" max="7806" width="3.375" style="6" customWidth="1"/>
    <col min="7807" max="7807" width="22.125" style="6" customWidth="1"/>
    <col min="7808" max="7928" width="2.75" style="6"/>
    <col min="7929" max="7929" width="6.625" style="6" customWidth="1"/>
    <col min="7930" max="7930" width="32.375" style="6" bestFit="1" customWidth="1"/>
    <col min="7931" max="7957" width="4.25" style="6" customWidth="1"/>
    <col min="7958" max="7958" width="4.625" style="6" customWidth="1"/>
    <col min="7959" max="7959" width="2.75" style="6"/>
    <col min="7960" max="7961" width="5.375" style="6" customWidth="1"/>
    <col min="7962" max="7963" width="5.75" style="6" customWidth="1"/>
    <col min="7964" max="7964" width="2.75" style="6"/>
    <col min="7965" max="7965" width="10.375" style="6" customWidth="1"/>
    <col min="7966" max="8061" width="8.875" style="6" customWidth="1"/>
    <col min="8062" max="8062" width="3.375" style="6" customWidth="1"/>
    <col min="8063" max="8063" width="22.125" style="6" customWidth="1"/>
    <col min="8064" max="8184" width="2.75" style="6"/>
    <col min="8185" max="8185" width="6.625" style="6" customWidth="1"/>
    <col min="8186" max="8186" width="32.375" style="6" bestFit="1" customWidth="1"/>
    <col min="8187" max="8213" width="4.25" style="6" customWidth="1"/>
    <col min="8214" max="8214" width="4.625" style="6" customWidth="1"/>
    <col min="8215" max="8215" width="2.75" style="6"/>
    <col min="8216" max="8217" width="5.375" style="6" customWidth="1"/>
    <col min="8218" max="8219" width="5.75" style="6" customWidth="1"/>
    <col min="8220" max="8220" width="2.75" style="6"/>
    <col min="8221" max="8221" width="10.375" style="6" customWidth="1"/>
    <col min="8222" max="8317" width="8.875" style="6" customWidth="1"/>
    <col min="8318" max="8318" width="3.375" style="6" customWidth="1"/>
    <col min="8319" max="8319" width="22.125" style="6" customWidth="1"/>
    <col min="8320" max="8440" width="2.75" style="6"/>
    <col min="8441" max="8441" width="6.625" style="6" customWidth="1"/>
    <col min="8442" max="8442" width="32.375" style="6" bestFit="1" customWidth="1"/>
    <col min="8443" max="8469" width="4.25" style="6" customWidth="1"/>
    <col min="8470" max="8470" width="4.625" style="6" customWidth="1"/>
    <col min="8471" max="8471" width="2.75" style="6"/>
    <col min="8472" max="8473" width="5.375" style="6" customWidth="1"/>
    <col min="8474" max="8475" width="5.75" style="6" customWidth="1"/>
    <col min="8476" max="8476" width="2.75" style="6"/>
    <col min="8477" max="8477" width="10.375" style="6" customWidth="1"/>
    <col min="8478" max="8573" width="8.875" style="6" customWidth="1"/>
    <col min="8574" max="8574" width="3.375" style="6" customWidth="1"/>
    <col min="8575" max="8575" width="22.125" style="6" customWidth="1"/>
    <col min="8576" max="8696" width="2.75" style="6"/>
    <col min="8697" max="8697" width="6.625" style="6" customWidth="1"/>
    <col min="8698" max="8698" width="32.375" style="6" bestFit="1" customWidth="1"/>
    <col min="8699" max="8725" width="4.25" style="6" customWidth="1"/>
    <col min="8726" max="8726" width="4.625" style="6" customWidth="1"/>
    <col min="8727" max="8727" width="2.75" style="6"/>
    <col min="8728" max="8729" width="5.375" style="6" customWidth="1"/>
    <col min="8730" max="8731" width="5.75" style="6" customWidth="1"/>
    <col min="8732" max="8732" width="2.75" style="6"/>
    <col min="8733" max="8733" width="10.375" style="6" customWidth="1"/>
    <col min="8734" max="8829" width="8.875" style="6" customWidth="1"/>
    <col min="8830" max="8830" width="3.375" style="6" customWidth="1"/>
    <col min="8831" max="8831" width="22.125" style="6" customWidth="1"/>
    <col min="8832" max="8952" width="2.75" style="6"/>
    <col min="8953" max="8953" width="6.625" style="6" customWidth="1"/>
    <col min="8954" max="8954" width="32.375" style="6" bestFit="1" customWidth="1"/>
    <col min="8955" max="8981" width="4.25" style="6" customWidth="1"/>
    <col min="8982" max="8982" width="4.625" style="6" customWidth="1"/>
    <col min="8983" max="8983" width="2.75" style="6"/>
    <col min="8984" max="8985" width="5.375" style="6" customWidth="1"/>
    <col min="8986" max="8987" width="5.75" style="6" customWidth="1"/>
    <col min="8988" max="8988" width="2.75" style="6"/>
    <col min="8989" max="8989" width="10.375" style="6" customWidth="1"/>
    <col min="8990" max="9085" width="8.875" style="6" customWidth="1"/>
    <col min="9086" max="9086" width="3.375" style="6" customWidth="1"/>
    <col min="9087" max="9087" width="22.125" style="6" customWidth="1"/>
    <col min="9088" max="9208" width="2.75" style="6"/>
    <col min="9209" max="9209" width="6.625" style="6" customWidth="1"/>
    <col min="9210" max="9210" width="32.375" style="6" bestFit="1" customWidth="1"/>
    <col min="9211" max="9237" width="4.25" style="6" customWidth="1"/>
    <col min="9238" max="9238" width="4.625" style="6" customWidth="1"/>
    <col min="9239" max="9239" width="2.75" style="6"/>
    <col min="9240" max="9241" width="5.375" style="6" customWidth="1"/>
    <col min="9242" max="9243" width="5.75" style="6" customWidth="1"/>
    <col min="9244" max="9244" width="2.75" style="6"/>
    <col min="9245" max="9245" width="10.375" style="6" customWidth="1"/>
    <col min="9246" max="9341" width="8.875" style="6" customWidth="1"/>
    <col min="9342" max="9342" width="3.375" style="6" customWidth="1"/>
    <col min="9343" max="9343" width="22.125" style="6" customWidth="1"/>
    <col min="9344" max="9464" width="2.75" style="6"/>
    <col min="9465" max="9465" width="6.625" style="6" customWidth="1"/>
    <col min="9466" max="9466" width="32.375" style="6" bestFit="1" customWidth="1"/>
    <col min="9467" max="9493" width="4.25" style="6" customWidth="1"/>
    <col min="9494" max="9494" width="4.625" style="6" customWidth="1"/>
    <col min="9495" max="9495" width="2.75" style="6"/>
    <col min="9496" max="9497" width="5.375" style="6" customWidth="1"/>
    <col min="9498" max="9499" width="5.75" style="6" customWidth="1"/>
    <col min="9500" max="9500" width="2.75" style="6"/>
    <col min="9501" max="9501" width="10.375" style="6" customWidth="1"/>
    <col min="9502" max="9597" width="8.875" style="6" customWidth="1"/>
    <col min="9598" max="9598" width="3.375" style="6" customWidth="1"/>
    <col min="9599" max="9599" width="22.125" style="6" customWidth="1"/>
    <col min="9600" max="9720" width="2.75" style="6"/>
    <col min="9721" max="9721" width="6.625" style="6" customWidth="1"/>
    <col min="9722" max="9722" width="32.375" style="6" bestFit="1" customWidth="1"/>
    <col min="9723" max="9749" width="4.25" style="6" customWidth="1"/>
    <col min="9750" max="9750" width="4.625" style="6" customWidth="1"/>
    <col min="9751" max="9751" width="2.75" style="6"/>
    <col min="9752" max="9753" width="5.375" style="6" customWidth="1"/>
    <col min="9754" max="9755" width="5.75" style="6" customWidth="1"/>
    <col min="9756" max="9756" width="2.75" style="6"/>
    <col min="9757" max="9757" width="10.375" style="6" customWidth="1"/>
    <col min="9758" max="9853" width="8.875" style="6" customWidth="1"/>
    <col min="9854" max="9854" width="3.375" style="6" customWidth="1"/>
    <col min="9855" max="9855" width="22.125" style="6" customWidth="1"/>
    <col min="9856" max="9976" width="2.75" style="6"/>
    <col min="9977" max="9977" width="6.625" style="6" customWidth="1"/>
    <col min="9978" max="9978" width="32.375" style="6" bestFit="1" customWidth="1"/>
    <col min="9979" max="10005" width="4.25" style="6" customWidth="1"/>
    <col min="10006" max="10006" width="4.625" style="6" customWidth="1"/>
    <col min="10007" max="10007" width="2.75" style="6"/>
    <col min="10008" max="10009" width="5.375" style="6" customWidth="1"/>
    <col min="10010" max="10011" width="5.75" style="6" customWidth="1"/>
    <col min="10012" max="10012" width="2.75" style="6"/>
    <col min="10013" max="10013" width="10.375" style="6" customWidth="1"/>
    <col min="10014" max="10109" width="8.875" style="6" customWidth="1"/>
    <col min="10110" max="10110" width="3.375" style="6" customWidth="1"/>
    <col min="10111" max="10111" width="22.125" style="6" customWidth="1"/>
    <col min="10112" max="10232" width="2.75" style="6"/>
    <col min="10233" max="10233" width="6.625" style="6" customWidth="1"/>
    <col min="10234" max="10234" width="32.375" style="6" bestFit="1" customWidth="1"/>
    <col min="10235" max="10261" width="4.25" style="6" customWidth="1"/>
    <col min="10262" max="10262" width="4.625" style="6" customWidth="1"/>
    <col min="10263" max="10263" width="2.75" style="6"/>
    <col min="10264" max="10265" width="5.375" style="6" customWidth="1"/>
    <col min="10266" max="10267" width="5.75" style="6" customWidth="1"/>
    <col min="10268" max="10268" width="2.75" style="6"/>
    <col min="10269" max="10269" width="10.375" style="6" customWidth="1"/>
    <col min="10270" max="10365" width="8.875" style="6" customWidth="1"/>
    <col min="10366" max="10366" width="3.375" style="6" customWidth="1"/>
    <col min="10367" max="10367" width="22.125" style="6" customWidth="1"/>
    <col min="10368" max="10488" width="2.75" style="6"/>
    <col min="10489" max="10489" width="6.625" style="6" customWidth="1"/>
    <col min="10490" max="10490" width="32.375" style="6" bestFit="1" customWidth="1"/>
    <col min="10491" max="10517" width="4.25" style="6" customWidth="1"/>
    <col min="10518" max="10518" width="4.625" style="6" customWidth="1"/>
    <col min="10519" max="10519" width="2.75" style="6"/>
    <col min="10520" max="10521" width="5.375" style="6" customWidth="1"/>
    <col min="10522" max="10523" width="5.75" style="6" customWidth="1"/>
    <col min="10524" max="10524" width="2.75" style="6"/>
    <col min="10525" max="10525" width="10.375" style="6" customWidth="1"/>
    <col min="10526" max="10621" width="8.875" style="6" customWidth="1"/>
    <col min="10622" max="10622" width="3.375" style="6" customWidth="1"/>
    <col min="10623" max="10623" width="22.125" style="6" customWidth="1"/>
    <col min="10624" max="10744" width="2.75" style="6"/>
    <col min="10745" max="10745" width="6.625" style="6" customWidth="1"/>
    <col min="10746" max="10746" width="32.375" style="6" bestFit="1" customWidth="1"/>
    <col min="10747" max="10773" width="4.25" style="6" customWidth="1"/>
    <col min="10774" max="10774" width="4.625" style="6" customWidth="1"/>
    <col min="10775" max="10775" width="2.75" style="6"/>
    <col min="10776" max="10777" width="5.375" style="6" customWidth="1"/>
    <col min="10778" max="10779" width="5.75" style="6" customWidth="1"/>
    <col min="10780" max="10780" width="2.75" style="6"/>
    <col min="10781" max="10781" width="10.375" style="6" customWidth="1"/>
    <col min="10782" max="10877" width="8.875" style="6" customWidth="1"/>
    <col min="10878" max="10878" width="3.375" style="6" customWidth="1"/>
    <col min="10879" max="10879" width="22.125" style="6" customWidth="1"/>
    <col min="10880" max="11000" width="2.75" style="6"/>
    <col min="11001" max="11001" width="6.625" style="6" customWidth="1"/>
    <col min="11002" max="11002" width="32.375" style="6" bestFit="1" customWidth="1"/>
    <col min="11003" max="11029" width="4.25" style="6" customWidth="1"/>
    <col min="11030" max="11030" width="4.625" style="6" customWidth="1"/>
    <col min="11031" max="11031" width="2.75" style="6"/>
    <col min="11032" max="11033" width="5.375" style="6" customWidth="1"/>
    <col min="11034" max="11035" width="5.75" style="6" customWidth="1"/>
    <col min="11036" max="11036" width="2.75" style="6"/>
    <col min="11037" max="11037" width="10.375" style="6" customWidth="1"/>
    <col min="11038" max="11133" width="8.875" style="6" customWidth="1"/>
    <col min="11134" max="11134" width="3.375" style="6" customWidth="1"/>
    <col min="11135" max="11135" width="22.125" style="6" customWidth="1"/>
    <col min="11136" max="11256" width="2.75" style="6"/>
    <col min="11257" max="11257" width="6.625" style="6" customWidth="1"/>
    <col min="11258" max="11258" width="32.375" style="6" bestFit="1" customWidth="1"/>
    <col min="11259" max="11285" width="4.25" style="6" customWidth="1"/>
    <col min="11286" max="11286" width="4.625" style="6" customWidth="1"/>
    <col min="11287" max="11287" width="2.75" style="6"/>
    <col min="11288" max="11289" width="5.375" style="6" customWidth="1"/>
    <col min="11290" max="11291" width="5.75" style="6" customWidth="1"/>
    <col min="11292" max="11292" width="2.75" style="6"/>
    <col min="11293" max="11293" width="10.375" style="6" customWidth="1"/>
    <col min="11294" max="11389" width="8.875" style="6" customWidth="1"/>
    <col min="11390" max="11390" width="3.375" style="6" customWidth="1"/>
    <col min="11391" max="11391" width="22.125" style="6" customWidth="1"/>
    <col min="11392" max="11512" width="2.75" style="6"/>
    <col min="11513" max="11513" width="6.625" style="6" customWidth="1"/>
    <col min="11514" max="11514" width="32.375" style="6" bestFit="1" customWidth="1"/>
    <col min="11515" max="11541" width="4.25" style="6" customWidth="1"/>
    <col min="11542" max="11542" width="4.625" style="6" customWidth="1"/>
    <col min="11543" max="11543" width="2.75" style="6"/>
    <col min="11544" max="11545" width="5.375" style="6" customWidth="1"/>
    <col min="11546" max="11547" width="5.75" style="6" customWidth="1"/>
    <col min="11548" max="11548" width="2.75" style="6"/>
    <col min="11549" max="11549" width="10.375" style="6" customWidth="1"/>
    <col min="11550" max="11645" width="8.875" style="6" customWidth="1"/>
    <col min="11646" max="11646" width="3.375" style="6" customWidth="1"/>
    <col min="11647" max="11647" width="22.125" style="6" customWidth="1"/>
    <col min="11648" max="11768" width="2.75" style="6"/>
    <col min="11769" max="11769" width="6.625" style="6" customWidth="1"/>
    <col min="11770" max="11770" width="32.375" style="6" bestFit="1" customWidth="1"/>
    <col min="11771" max="11797" width="4.25" style="6" customWidth="1"/>
    <col min="11798" max="11798" width="4.625" style="6" customWidth="1"/>
    <col min="11799" max="11799" width="2.75" style="6"/>
    <col min="11800" max="11801" width="5.375" style="6" customWidth="1"/>
    <col min="11802" max="11803" width="5.75" style="6" customWidth="1"/>
    <col min="11804" max="11804" width="2.75" style="6"/>
    <col min="11805" max="11805" width="10.375" style="6" customWidth="1"/>
    <col min="11806" max="11901" width="8.875" style="6" customWidth="1"/>
    <col min="11902" max="11902" width="3.375" style="6" customWidth="1"/>
    <col min="11903" max="11903" width="22.125" style="6" customWidth="1"/>
    <col min="11904" max="12024" width="2.75" style="6"/>
    <col min="12025" max="12025" width="6.625" style="6" customWidth="1"/>
    <col min="12026" max="12026" width="32.375" style="6" bestFit="1" customWidth="1"/>
    <col min="12027" max="12053" width="4.25" style="6" customWidth="1"/>
    <col min="12054" max="12054" width="4.625" style="6" customWidth="1"/>
    <col min="12055" max="12055" width="2.75" style="6"/>
    <col min="12056" max="12057" width="5.375" style="6" customWidth="1"/>
    <col min="12058" max="12059" width="5.75" style="6" customWidth="1"/>
    <col min="12060" max="12060" width="2.75" style="6"/>
    <col min="12061" max="12061" width="10.375" style="6" customWidth="1"/>
    <col min="12062" max="12157" width="8.875" style="6" customWidth="1"/>
    <col min="12158" max="12158" width="3.375" style="6" customWidth="1"/>
    <col min="12159" max="12159" width="22.125" style="6" customWidth="1"/>
    <col min="12160" max="12280" width="2.75" style="6"/>
    <col min="12281" max="12281" width="6.625" style="6" customWidth="1"/>
    <col min="12282" max="12282" width="32.375" style="6" bestFit="1" customWidth="1"/>
    <col min="12283" max="12309" width="4.25" style="6" customWidth="1"/>
    <col min="12310" max="12310" width="4.625" style="6" customWidth="1"/>
    <col min="12311" max="12311" width="2.75" style="6"/>
    <col min="12312" max="12313" width="5.375" style="6" customWidth="1"/>
    <col min="12314" max="12315" width="5.75" style="6" customWidth="1"/>
    <col min="12316" max="12316" width="2.75" style="6"/>
    <col min="12317" max="12317" width="10.375" style="6" customWidth="1"/>
    <col min="12318" max="12413" width="8.875" style="6" customWidth="1"/>
    <col min="12414" max="12414" width="3.375" style="6" customWidth="1"/>
    <col min="12415" max="12415" width="22.125" style="6" customWidth="1"/>
    <col min="12416" max="12536" width="2.75" style="6"/>
    <col min="12537" max="12537" width="6.625" style="6" customWidth="1"/>
    <col min="12538" max="12538" width="32.375" style="6" bestFit="1" customWidth="1"/>
    <col min="12539" max="12565" width="4.25" style="6" customWidth="1"/>
    <col min="12566" max="12566" width="4.625" style="6" customWidth="1"/>
    <col min="12567" max="12567" width="2.75" style="6"/>
    <col min="12568" max="12569" width="5.375" style="6" customWidth="1"/>
    <col min="12570" max="12571" width="5.75" style="6" customWidth="1"/>
    <col min="12572" max="12572" width="2.75" style="6"/>
    <col min="12573" max="12573" width="10.375" style="6" customWidth="1"/>
    <col min="12574" max="12669" width="8.875" style="6" customWidth="1"/>
    <col min="12670" max="12670" width="3.375" style="6" customWidth="1"/>
    <col min="12671" max="12671" width="22.125" style="6" customWidth="1"/>
    <col min="12672" max="12792" width="2.75" style="6"/>
    <col min="12793" max="12793" width="6.625" style="6" customWidth="1"/>
    <col min="12794" max="12794" width="32.375" style="6" bestFit="1" customWidth="1"/>
    <col min="12795" max="12821" width="4.25" style="6" customWidth="1"/>
    <col min="12822" max="12822" width="4.625" style="6" customWidth="1"/>
    <col min="12823" max="12823" width="2.75" style="6"/>
    <col min="12824" max="12825" width="5.375" style="6" customWidth="1"/>
    <col min="12826" max="12827" width="5.75" style="6" customWidth="1"/>
    <col min="12828" max="12828" width="2.75" style="6"/>
    <col min="12829" max="12829" width="10.375" style="6" customWidth="1"/>
    <col min="12830" max="12925" width="8.875" style="6" customWidth="1"/>
    <col min="12926" max="12926" width="3.375" style="6" customWidth="1"/>
    <col min="12927" max="12927" width="22.125" style="6" customWidth="1"/>
    <col min="12928" max="13048" width="2.75" style="6"/>
    <col min="13049" max="13049" width="6.625" style="6" customWidth="1"/>
    <col min="13050" max="13050" width="32.375" style="6" bestFit="1" customWidth="1"/>
    <col min="13051" max="13077" width="4.25" style="6" customWidth="1"/>
    <col min="13078" max="13078" width="4.625" style="6" customWidth="1"/>
    <col min="13079" max="13079" width="2.75" style="6"/>
    <col min="13080" max="13081" width="5.375" style="6" customWidth="1"/>
    <col min="13082" max="13083" width="5.75" style="6" customWidth="1"/>
    <col min="13084" max="13084" width="2.75" style="6"/>
    <col min="13085" max="13085" width="10.375" style="6" customWidth="1"/>
    <col min="13086" max="13181" width="8.875" style="6" customWidth="1"/>
    <col min="13182" max="13182" width="3.375" style="6" customWidth="1"/>
    <col min="13183" max="13183" width="22.125" style="6" customWidth="1"/>
    <col min="13184" max="13304" width="2.75" style="6"/>
    <col min="13305" max="13305" width="6.625" style="6" customWidth="1"/>
    <col min="13306" max="13306" width="32.375" style="6" bestFit="1" customWidth="1"/>
    <col min="13307" max="13333" width="4.25" style="6" customWidth="1"/>
    <col min="13334" max="13334" width="4.625" style="6" customWidth="1"/>
    <col min="13335" max="13335" width="2.75" style="6"/>
    <col min="13336" max="13337" width="5.375" style="6" customWidth="1"/>
    <col min="13338" max="13339" width="5.75" style="6" customWidth="1"/>
    <col min="13340" max="13340" width="2.75" style="6"/>
    <col min="13341" max="13341" width="10.375" style="6" customWidth="1"/>
    <col min="13342" max="13437" width="8.875" style="6" customWidth="1"/>
    <col min="13438" max="13438" width="3.375" style="6" customWidth="1"/>
    <col min="13439" max="13439" width="22.125" style="6" customWidth="1"/>
    <col min="13440" max="13560" width="2.75" style="6"/>
    <col min="13561" max="13561" width="6.625" style="6" customWidth="1"/>
    <col min="13562" max="13562" width="32.375" style="6" bestFit="1" customWidth="1"/>
    <col min="13563" max="13589" width="4.25" style="6" customWidth="1"/>
    <col min="13590" max="13590" width="4.625" style="6" customWidth="1"/>
    <col min="13591" max="13591" width="2.75" style="6"/>
    <col min="13592" max="13593" width="5.375" style="6" customWidth="1"/>
    <col min="13594" max="13595" width="5.75" style="6" customWidth="1"/>
    <col min="13596" max="13596" width="2.75" style="6"/>
    <col min="13597" max="13597" width="10.375" style="6" customWidth="1"/>
    <col min="13598" max="13693" width="8.875" style="6" customWidth="1"/>
    <col min="13694" max="13694" width="3.375" style="6" customWidth="1"/>
    <col min="13695" max="13695" width="22.125" style="6" customWidth="1"/>
    <col min="13696" max="13816" width="2.75" style="6"/>
    <col min="13817" max="13817" width="6.625" style="6" customWidth="1"/>
    <col min="13818" max="13818" width="32.375" style="6" bestFit="1" customWidth="1"/>
    <col min="13819" max="13845" width="4.25" style="6" customWidth="1"/>
    <col min="13846" max="13846" width="4.625" style="6" customWidth="1"/>
    <col min="13847" max="13847" width="2.75" style="6"/>
    <col min="13848" max="13849" width="5.375" style="6" customWidth="1"/>
    <col min="13850" max="13851" width="5.75" style="6" customWidth="1"/>
    <col min="13852" max="13852" width="2.75" style="6"/>
    <col min="13853" max="13853" width="10.375" style="6" customWidth="1"/>
    <col min="13854" max="13949" width="8.875" style="6" customWidth="1"/>
    <col min="13950" max="13950" width="3.375" style="6" customWidth="1"/>
    <col min="13951" max="13951" width="22.125" style="6" customWidth="1"/>
    <col min="13952" max="14072" width="2.75" style="6"/>
    <col min="14073" max="14073" width="6.625" style="6" customWidth="1"/>
    <col min="14074" max="14074" width="32.375" style="6" bestFit="1" customWidth="1"/>
    <col min="14075" max="14101" width="4.25" style="6" customWidth="1"/>
    <col min="14102" max="14102" width="4.625" style="6" customWidth="1"/>
    <col min="14103" max="14103" width="2.75" style="6"/>
    <col min="14104" max="14105" width="5.375" style="6" customWidth="1"/>
    <col min="14106" max="14107" width="5.75" style="6" customWidth="1"/>
    <col min="14108" max="14108" width="2.75" style="6"/>
    <col min="14109" max="14109" width="10.375" style="6" customWidth="1"/>
    <col min="14110" max="14205" width="8.875" style="6" customWidth="1"/>
    <col min="14206" max="14206" width="3.375" style="6" customWidth="1"/>
    <col min="14207" max="14207" width="22.125" style="6" customWidth="1"/>
    <col min="14208" max="14328" width="2.75" style="6"/>
    <col min="14329" max="14329" width="6.625" style="6" customWidth="1"/>
    <col min="14330" max="14330" width="32.375" style="6" bestFit="1" customWidth="1"/>
    <col min="14331" max="14357" width="4.25" style="6" customWidth="1"/>
    <col min="14358" max="14358" width="4.625" style="6" customWidth="1"/>
    <col min="14359" max="14359" width="2.75" style="6"/>
    <col min="14360" max="14361" width="5.375" style="6" customWidth="1"/>
    <col min="14362" max="14363" width="5.75" style="6" customWidth="1"/>
    <col min="14364" max="14364" width="2.75" style="6"/>
    <col min="14365" max="14365" width="10.375" style="6" customWidth="1"/>
    <col min="14366" max="14461" width="8.875" style="6" customWidth="1"/>
    <col min="14462" max="14462" width="3.375" style="6" customWidth="1"/>
    <col min="14463" max="14463" width="22.125" style="6" customWidth="1"/>
    <col min="14464" max="14584" width="2.75" style="6"/>
    <col min="14585" max="14585" width="6.625" style="6" customWidth="1"/>
    <col min="14586" max="14586" width="32.375" style="6" bestFit="1" customWidth="1"/>
    <col min="14587" max="14613" width="4.25" style="6" customWidth="1"/>
    <col min="14614" max="14614" width="4.625" style="6" customWidth="1"/>
    <col min="14615" max="14615" width="2.75" style="6"/>
    <col min="14616" max="14617" width="5.375" style="6" customWidth="1"/>
    <col min="14618" max="14619" width="5.75" style="6" customWidth="1"/>
    <col min="14620" max="14620" width="2.75" style="6"/>
    <col min="14621" max="14621" width="10.375" style="6" customWidth="1"/>
    <col min="14622" max="14717" width="8.875" style="6" customWidth="1"/>
    <col min="14718" max="14718" width="3.375" style="6" customWidth="1"/>
    <col min="14719" max="14719" width="22.125" style="6" customWidth="1"/>
    <col min="14720" max="14840" width="2.75" style="6"/>
    <col min="14841" max="14841" width="6.625" style="6" customWidth="1"/>
    <col min="14842" max="14842" width="32.375" style="6" bestFit="1" customWidth="1"/>
    <col min="14843" max="14869" width="4.25" style="6" customWidth="1"/>
    <col min="14870" max="14870" width="4.625" style="6" customWidth="1"/>
    <col min="14871" max="14871" width="2.75" style="6"/>
    <col min="14872" max="14873" width="5.375" style="6" customWidth="1"/>
    <col min="14874" max="14875" width="5.75" style="6" customWidth="1"/>
    <col min="14876" max="14876" width="2.75" style="6"/>
    <col min="14877" max="14877" width="10.375" style="6" customWidth="1"/>
    <col min="14878" max="14973" width="8.875" style="6" customWidth="1"/>
    <col min="14974" max="14974" width="3.375" style="6" customWidth="1"/>
    <col min="14975" max="14975" width="22.125" style="6" customWidth="1"/>
    <col min="14976" max="15096" width="2.75" style="6"/>
    <col min="15097" max="15097" width="6.625" style="6" customWidth="1"/>
    <col min="15098" max="15098" width="32.375" style="6" bestFit="1" customWidth="1"/>
    <col min="15099" max="15125" width="4.25" style="6" customWidth="1"/>
    <col min="15126" max="15126" width="4.625" style="6" customWidth="1"/>
    <col min="15127" max="15127" width="2.75" style="6"/>
    <col min="15128" max="15129" width="5.375" style="6" customWidth="1"/>
    <col min="15130" max="15131" width="5.75" style="6" customWidth="1"/>
    <col min="15132" max="15132" width="2.75" style="6"/>
    <col min="15133" max="15133" width="10.375" style="6" customWidth="1"/>
    <col min="15134" max="15229" width="8.875" style="6" customWidth="1"/>
    <col min="15230" max="15230" width="3.375" style="6" customWidth="1"/>
    <col min="15231" max="15231" width="22.125" style="6" customWidth="1"/>
    <col min="15232" max="15352" width="2.75" style="6"/>
    <col min="15353" max="15353" width="6.625" style="6" customWidth="1"/>
    <col min="15354" max="15354" width="32.375" style="6" bestFit="1" customWidth="1"/>
    <col min="15355" max="15381" width="4.25" style="6" customWidth="1"/>
    <col min="15382" max="15382" width="4.625" style="6" customWidth="1"/>
    <col min="15383" max="15383" width="2.75" style="6"/>
    <col min="15384" max="15385" width="5.375" style="6" customWidth="1"/>
    <col min="15386" max="15387" width="5.75" style="6" customWidth="1"/>
    <col min="15388" max="15388" width="2.75" style="6"/>
    <col min="15389" max="15389" width="10.375" style="6" customWidth="1"/>
    <col min="15390" max="15485" width="8.875" style="6" customWidth="1"/>
    <col min="15486" max="15486" width="3.375" style="6" customWidth="1"/>
    <col min="15487" max="15487" width="22.125" style="6" customWidth="1"/>
    <col min="15488" max="15608" width="2.75" style="6"/>
    <col min="15609" max="15609" width="6.625" style="6" customWidth="1"/>
    <col min="15610" max="15610" width="32.375" style="6" bestFit="1" customWidth="1"/>
    <col min="15611" max="15637" width="4.25" style="6" customWidth="1"/>
    <col min="15638" max="15638" width="4.625" style="6" customWidth="1"/>
    <col min="15639" max="15639" width="2.75" style="6"/>
    <col min="15640" max="15641" width="5.375" style="6" customWidth="1"/>
    <col min="15642" max="15643" width="5.75" style="6" customWidth="1"/>
    <col min="15644" max="15644" width="2.75" style="6"/>
    <col min="15645" max="15645" width="10.375" style="6" customWidth="1"/>
    <col min="15646" max="15741" width="8.875" style="6" customWidth="1"/>
    <col min="15742" max="15742" width="3.375" style="6" customWidth="1"/>
    <col min="15743" max="15743" width="22.125" style="6" customWidth="1"/>
    <col min="15744" max="15864" width="2.75" style="6"/>
    <col min="15865" max="15865" width="6.625" style="6" customWidth="1"/>
    <col min="15866" max="15866" width="32.375" style="6" bestFit="1" customWidth="1"/>
    <col min="15867" max="15893" width="4.25" style="6" customWidth="1"/>
    <col min="15894" max="15894" width="4.625" style="6" customWidth="1"/>
    <col min="15895" max="15895" width="2.75" style="6"/>
    <col min="15896" max="15897" width="5.375" style="6" customWidth="1"/>
    <col min="15898" max="15899" width="5.75" style="6" customWidth="1"/>
    <col min="15900" max="15900" width="2.75" style="6"/>
    <col min="15901" max="15901" width="10.375" style="6" customWidth="1"/>
    <col min="15902" max="15997" width="8.875" style="6" customWidth="1"/>
    <col min="15998" max="15998" width="3.375" style="6" customWidth="1"/>
    <col min="15999" max="15999" width="22.125" style="6" customWidth="1"/>
    <col min="16000" max="16120" width="2.75" style="6"/>
    <col min="16121" max="16121" width="6.625" style="6" customWidth="1"/>
    <col min="16122" max="16122" width="32.375" style="6" bestFit="1" customWidth="1"/>
    <col min="16123" max="16149" width="4.25" style="6" customWidth="1"/>
    <col min="16150" max="16150" width="4.625" style="6" customWidth="1"/>
    <col min="16151" max="16151" width="2.75" style="6"/>
    <col min="16152" max="16153" width="5.375" style="6" customWidth="1"/>
    <col min="16154" max="16155" width="5.75" style="6" customWidth="1"/>
    <col min="16156" max="16156" width="2.75" style="6"/>
    <col min="16157" max="16157" width="10.375" style="6" customWidth="1"/>
    <col min="16158" max="16253" width="8.875" style="6" customWidth="1"/>
    <col min="16254" max="16254" width="3.375" style="6" customWidth="1"/>
    <col min="16255" max="16255" width="22.125" style="6" customWidth="1"/>
    <col min="16256" max="16384" width="2.75" style="6"/>
  </cols>
  <sheetData>
    <row r="1" spans="1:128" ht="33">
      <c r="R1" s="405"/>
      <c r="S1" s="405"/>
      <c r="T1" s="405"/>
      <c r="U1" s="1527">
        <v>46081</v>
      </c>
      <c r="V1" s="1527"/>
      <c r="W1" s="1527"/>
      <c r="X1" s="1527"/>
      <c r="Y1" s="1527"/>
      <c r="Z1" s="1527"/>
      <c r="AA1" s="405"/>
      <c r="AB1" s="405"/>
      <c r="AC1" s="405"/>
    </row>
    <row r="2" spans="1:128">
      <c r="R2" s="399"/>
      <c r="S2" s="399"/>
      <c r="T2" s="399"/>
      <c r="U2" s="399"/>
      <c r="V2" s="399"/>
      <c r="W2" s="399"/>
    </row>
    <row r="3" spans="1:128" s="407" customFormat="1" ht="81" customHeight="1">
      <c r="A3" s="1528" t="s">
        <v>695</v>
      </c>
      <c r="B3" s="1528"/>
      <c r="C3" s="1528"/>
      <c r="D3" s="1528"/>
      <c r="E3" s="1528"/>
      <c r="F3" s="1528"/>
      <c r="G3" s="1528"/>
      <c r="H3" s="1528"/>
      <c r="I3" s="1528"/>
      <c r="J3" s="1528"/>
      <c r="K3" s="1528"/>
      <c r="L3" s="1528"/>
      <c r="M3" s="1528"/>
      <c r="N3" s="1528"/>
      <c r="O3" s="1528"/>
      <c r="P3" s="1528"/>
      <c r="Q3" s="1528"/>
      <c r="R3" s="1528"/>
      <c r="S3" s="1528"/>
      <c r="T3" s="1528"/>
      <c r="U3" s="1528"/>
      <c r="V3" s="1528"/>
      <c r="W3" s="1528"/>
      <c r="X3" s="1528"/>
      <c r="Y3" s="1528"/>
      <c r="Z3" s="1528"/>
      <c r="AA3" s="406"/>
      <c r="AB3" s="437"/>
      <c r="AC3" s="406"/>
      <c r="AD3" s="2"/>
      <c r="AE3" s="2"/>
      <c r="AF3" s="2"/>
      <c r="AG3" s="448"/>
      <c r="AH3" s="446"/>
      <c r="AI3" s="447"/>
      <c r="AJ3" s="446"/>
      <c r="AK3" s="446"/>
      <c r="AL3" s="460"/>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row>
    <row r="4" spans="1:128" s="467" customFormat="1" ht="65.25" customHeight="1">
      <c r="A4" s="464" t="s">
        <v>674</v>
      </c>
      <c r="B4" s="465"/>
      <c r="C4" s="466"/>
      <c r="D4" s="466"/>
      <c r="E4" s="466"/>
      <c r="F4" s="466"/>
      <c r="G4" s="2"/>
      <c r="H4" s="466"/>
      <c r="I4" s="466"/>
      <c r="J4" s="466"/>
      <c r="K4" s="466"/>
      <c r="L4" s="466"/>
      <c r="M4" s="466"/>
      <c r="N4" s="466"/>
      <c r="O4" s="466"/>
      <c r="P4" s="466"/>
      <c r="Q4" s="466"/>
      <c r="R4" s="466"/>
      <c r="S4" s="466"/>
      <c r="T4" s="466"/>
      <c r="U4" s="466"/>
      <c r="V4" s="466"/>
      <c r="W4" s="466"/>
      <c r="X4" s="466"/>
      <c r="Y4" s="466"/>
      <c r="Z4" s="466"/>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65"/>
      <c r="CT4" s="465"/>
      <c r="CU4" s="465"/>
      <c r="CV4" s="465"/>
      <c r="CW4" s="465"/>
      <c r="CX4" s="465"/>
      <c r="CY4" s="465"/>
      <c r="CZ4" s="465"/>
      <c r="DA4" s="465"/>
      <c r="DB4" s="465"/>
      <c r="DC4" s="465"/>
      <c r="DD4" s="465"/>
      <c r="DE4" s="465"/>
      <c r="DF4" s="465"/>
      <c r="DG4" s="465"/>
      <c r="DH4" s="465"/>
      <c r="DI4" s="465"/>
      <c r="DJ4" s="465"/>
      <c r="DK4" s="465"/>
      <c r="DL4" s="465"/>
      <c r="DM4" s="465"/>
      <c r="DN4" s="465"/>
      <c r="DO4" s="465"/>
      <c r="DP4" s="465"/>
      <c r="DQ4" s="465"/>
      <c r="DR4" s="465"/>
      <c r="DS4" s="465"/>
      <c r="DT4" s="465"/>
      <c r="DU4" s="465"/>
      <c r="DV4" s="465"/>
      <c r="DW4" s="465"/>
      <c r="DX4" s="465"/>
    </row>
    <row r="5" spans="1:128" s="3" customFormat="1" ht="37.5">
      <c r="A5" s="1524" t="s">
        <v>581</v>
      </c>
      <c r="B5" s="1525"/>
      <c r="C5" s="1504">
        <f>+A6</f>
        <v>1</v>
      </c>
      <c r="D5" s="1529"/>
      <c r="E5" s="1530"/>
      <c r="F5" s="1504">
        <f>+A8</f>
        <v>2</v>
      </c>
      <c r="G5" s="1529"/>
      <c r="H5" s="1530"/>
      <c r="I5" s="1504">
        <f>+A10</f>
        <v>3</v>
      </c>
      <c r="J5" s="1529"/>
      <c r="K5" s="1530"/>
      <c r="L5" s="1504">
        <f>+A12</f>
        <v>4</v>
      </c>
      <c r="M5" s="1529"/>
      <c r="N5" s="1530"/>
      <c r="O5" s="757" t="s">
        <v>404</v>
      </c>
      <c r="P5" s="758" t="s">
        <v>405</v>
      </c>
      <c r="Q5" s="758" t="s">
        <v>406</v>
      </c>
      <c r="R5" s="758" t="s">
        <v>405</v>
      </c>
      <c r="S5" s="759" t="s">
        <v>407</v>
      </c>
      <c r="T5" s="1504" t="s">
        <v>408</v>
      </c>
      <c r="U5" s="1530"/>
      <c r="V5" s="1504" t="s">
        <v>409</v>
      </c>
      <c r="W5" s="1529"/>
      <c r="X5" s="1530"/>
      <c r="Y5" s="1504" t="s">
        <v>410</v>
      </c>
      <c r="Z5" s="1530"/>
      <c r="AA5" s="9"/>
      <c r="AB5" s="9"/>
      <c r="AC5" s="6"/>
      <c r="AD5" s="6"/>
      <c r="AE5" s="6"/>
      <c r="AF5" s="6"/>
      <c r="AG5" s="1507" t="s">
        <v>594</v>
      </c>
      <c r="AH5" s="520">
        <v>1</v>
      </c>
      <c r="AI5" s="613" t="s">
        <v>650</v>
      </c>
      <c r="AJ5" s="456"/>
      <c r="AK5" s="516">
        <v>1</v>
      </c>
      <c r="AL5" s="688" t="s">
        <v>649</v>
      </c>
    </row>
    <row r="6" spans="1:128" s="3" customFormat="1" ht="33">
      <c r="A6" s="1518">
        <v>1</v>
      </c>
      <c r="B6" s="1520" t="str">
        <f>AI5</f>
        <v>第34代館ジャングルー</v>
      </c>
      <c r="C6" s="1522"/>
      <c r="D6" s="1522"/>
      <c r="E6" s="1523"/>
      <c r="F6" s="1498"/>
      <c r="G6" s="1496"/>
      <c r="H6" s="1497"/>
      <c r="I6" s="1498"/>
      <c r="J6" s="1496"/>
      <c r="K6" s="1497"/>
      <c r="L6" s="1498"/>
      <c r="M6" s="1496"/>
      <c r="N6" s="1497"/>
      <c r="O6" s="1498"/>
      <c r="P6" s="1496" t="s">
        <v>208</v>
      </c>
      <c r="Q6" s="1496"/>
      <c r="R6" s="1496" t="s">
        <v>208</v>
      </c>
      <c r="S6" s="1497"/>
      <c r="T6" s="1498"/>
      <c r="U6" s="1497"/>
      <c r="V6" s="468" t="s">
        <v>411</v>
      </c>
      <c r="W6" s="1496"/>
      <c r="X6" s="1497"/>
      <c r="Y6" s="1500"/>
      <c r="Z6" s="1501"/>
      <c r="AA6" s="9"/>
      <c r="AB6" s="9"/>
      <c r="AC6" s="6"/>
      <c r="AD6" s="220"/>
      <c r="AE6" s="9"/>
      <c r="AF6" s="33"/>
      <c r="AG6" s="1508"/>
      <c r="AH6" s="522">
        <v>2</v>
      </c>
      <c r="AI6" s="613" t="s">
        <v>511</v>
      </c>
      <c r="AJ6" s="453"/>
      <c r="AK6" s="517">
        <v>2</v>
      </c>
      <c r="AL6" s="668" t="s">
        <v>588</v>
      </c>
    </row>
    <row r="7" spans="1:128" s="457" customFormat="1" ht="37.5">
      <c r="A7" s="1531"/>
      <c r="B7" s="1532"/>
      <c r="C7" s="1522"/>
      <c r="D7" s="1522"/>
      <c r="E7" s="1523"/>
      <c r="F7" s="469"/>
      <c r="G7" s="469" t="s">
        <v>405</v>
      </c>
      <c r="H7" s="471"/>
      <c r="I7" s="469"/>
      <c r="J7" s="469" t="s">
        <v>405</v>
      </c>
      <c r="K7" s="471"/>
      <c r="L7" s="469"/>
      <c r="M7" s="469" t="s">
        <v>405</v>
      </c>
      <c r="N7" s="471"/>
      <c r="O7" s="1499"/>
      <c r="P7" s="1494"/>
      <c r="Q7" s="1494"/>
      <c r="R7" s="1494"/>
      <c r="S7" s="1495"/>
      <c r="T7" s="1499"/>
      <c r="U7" s="1495"/>
      <c r="V7" s="470" t="s">
        <v>412</v>
      </c>
      <c r="W7" s="1494"/>
      <c r="X7" s="1495"/>
      <c r="Y7" s="1502"/>
      <c r="Z7" s="1503"/>
      <c r="AC7" s="458"/>
      <c r="AD7" s="458"/>
      <c r="AE7" s="458"/>
      <c r="AF7" s="458"/>
      <c r="AG7" s="1508"/>
      <c r="AH7" s="520">
        <v>3</v>
      </c>
      <c r="AI7" s="524" t="s">
        <v>550</v>
      </c>
      <c r="AJ7" s="453"/>
      <c r="AK7" s="517">
        <v>3</v>
      </c>
      <c r="AL7" s="668" t="s">
        <v>589</v>
      </c>
    </row>
    <row r="8" spans="1:128" s="3" customFormat="1" ht="33">
      <c r="A8" s="1518">
        <v>2</v>
      </c>
      <c r="B8" s="1520" t="str">
        <f>AI6</f>
        <v>塩二小ビーンズ</v>
      </c>
      <c r="C8" s="1496"/>
      <c r="D8" s="1496"/>
      <c r="E8" s="1497"/>
      <c r="F8" s="1522"/>
      <c r="G8" s="1522"/>
      <c r="H8" s="1523"/>
      <c r="I8" s="1498"/>
      <c r="J8" s="1496"/>
      <c r="K8" s="1497"/>
      <c r="L8" s="1498"/>
      <c r="M8" s="1496"/>
      <c r="N8" s="1497"/>
      <c r="O8" s="1498"/>
      <c r="P8" s="1496" t="s">
        <v>208</v>
      </c>
      <c r="Q8" s="1496"/>
      <c r="R8" s="1496" t="s">
        <v>208</v>
      </c>
      <c r="S8" s="1497"/>
      <c r="T8" s="1498"/>
      <c r="U8" s="1497"/>
      <c r="V8" s="468" t="s">
        <v>411</v>
      </c>
      <c r="W8" s="1496"/>
      <c r="X8" s="1497"/>
      <c r="Y8" s="1500"/>
      <c r="Z8" s="1501"/>
      <c r="AC8" s="6"/>
      <c r="AD8" s="6"/>
      <c r="AE8" s="6"/>
      <c r="AF8" s="6"/>
      <c r="AG8" s="1526"/>
      <c r="AH8" s="522">
        <v>4</v>
      </c>
      <c r="AI8" s="629" t="s">
        <v>652</v>
      </c>
      <c r="AJ8" s="453"/>
      <c r="AK8" s="517">
        <v>4</v>
      </c>
      <c r="AL8" s="668" t="s">
        <v>650</v>
      </c>
    </row>
    <row r="9" spans="1:128" s="3" customFormat="1" ht="33">
      <c r="A9" s="1519"/>
      <c r="B9" s="1521"/>
      <c r="C9" s="472"/>
      <c r="D9" s="472" t="s">
        <v>405</v>
      </c>
      <c r="E9" s="473"/>
      <c r="F9" s="1522"/>
      <c r="G9" s="1522"/>
      <c r="H9" s="1523"/>
      <c r="I9" s="469"/>
      <c r="J9" s="469" t="s">
        <v>405</v>
      </c>
      <c r="K9" s="471"/>
      <c r="L9" s="469"/>
      <c r="M9" s="469" t="s">
        <v>405</v>
      </c>
      <c r="N9" s="471"/>
      <c r="O9" s="1499"/>
      <c r="P9" s="1494"/>
      <c r="Q9" s="1494"/>
      <c r="R9" s="1494"/>
      <c r="S9" s="1495"/>
      <c r="T9" s="1499"/>
      <c r="U9" s="1495"/>
      <c r="V9" s="470" t="s">
        <v>412</v>
      </c>
      <c r="W9" s="1494"/>
      <c r="X9" s="1495"/>
      <c r="Y9" s="1502"/>
      <c r="Z9" s="1503"/>
      <c r="AC9" s="6"/>
      <c r="AD9" s="6"/>
      <c r="AE9" s="6"/>
      <c r="AF9" s="6"/>
      <c r="AG9" s="1507" t="s">
        <v>595</v>
      </c>
      <c r="AH9" s="520">
        <v>5</v>
      </c>
      <c r="AI9" s="630" t="s">
        <v>648</v>
      </c>
      <c r="AJ9" s="453"/>
      <c r="AK9" s="517">
        <v>5</v>
      </c>
      <c r="AL9" s="689" t="s">
        <v>593</v>
      </c>
    </row>
    <row r="10" spans="1:128" s="3" customFormat="1" ht="33">
      <c r="A10" s="1518">
        <v>3</v>
      </c>
      <c r="B10" s="1520" t="str">
        <f>AI7</f>
        <v>いいのチビックス</v>
      </c>
      <c r="C10" s="1496"/>
      <c r="D10" s="1496"/>
      <c r="E10" s="1497"/>
      <c r="F10" s="1496"/>
      <c r="G10" s="1496"/>
      <c r="H10" s="1497"/>
      <c r="I10" s="1522"/>
      <c r="J10" s="1522"/>
      <c r="K10" s="1523"/>
      <c r="L10" s="1498"/>
      <c r="M10" s="1496"/>
      <c r="N10" s="1497"/>
      <c r="O10" s="1498"/>
      <c r="P10" s="1496" t="s">
        <v>208</v>
      </c>
      <c r="Q10" s="1496"/>
      <c r="R10" s="1496" t="s">
        <v>208</v>
      </c>
      <c r="S10" s="1497"/>
      <c r="T10" s="1498"/>
      <c r="U10" s="1497"/>
      <c r="V10" s="468" t="s">
        <v>411</v>
      </c>
      <c r="W10" s="1496"/>
      <c r="X10" s="1497"/>
      <c r="Y10" s="1500"/>
      <c r="Z10" s="1501"/>
      <c r="AC10" s="6"/>
      <c r="AD10" s="6"/>
      <c r="AE10" s="6"/>
      <c r="AF10" s="6"/>
      <c r="AG10" s="1508"/>
      <c r="AH10" s="522">
        <v>6</v>
      </c>
      <c r="AI10" s="613" t="s">
        <v>675</v>
      </c>
      <c r="AJ10" s="454"/>
      <c r="AK10" s="517">
        <v>6</v>
      </c>
      <c r="AL10" s="523" t="s">
        <v>510</v>
      </c>
    </row>
    <row r="11" spans="1:128" s="3" customFormat="1" ht="33">
      <c r="A11" s="1519"/>
      <c r="B11" s="1521"/>
      <c r="C11" s="469"/>
      <c r="D11" s="469" t="s">
        <v>405</v>
      </c>
      <c r="E11" s="471"/>
      <c r="F11" s="472"/>
      <c r="G11" s="472" t="s">
        <v>405</v>
      </c>
      <c r="H11" s="473"/>
      <c r="I11" s="1522"/>
      <c r="J11" s="1522"/>
      <c r="K11" s="1523"/>
      <c r="L11" s="469"/>
      <c r="M11" s="469" t="s">
        <v>405</v>
      </c>
      <c r="N11" s="471"/>
      <c r="O11" s="1499"/>
      <c r="P11" s="1494"/>
      <c r="Q11" s="1494"/>
      <c r="R11" s="1494"/>
      <c r="S11" s="1495"/>
      <c r="T11" s="1499"/>
      <c r="U11" s="1495"/>
      <c r="V11" s="470" t="s">
        <v>412</v>
      </c>
      <c r="W11" s="1494"/>
      <c r="X11" s="1495"/>
      <c r="Y11" s="1502"/>
      <c r="Z11" s="1503"/>
      <c r="AC11" s="6"/>
      <c r="AD11" s="6"/>
      <c r="AE11" s="6"/>
      <c r="AF11" s="6"/>
      <c r="AG11" s="1508"/>
      <c r="AH11" s="520">
        <v>7</v>
      </c>
      <c r="AI11" s="613" t="s">
        <v>510</v>
      </c>
      <c r="AJ11" s="454"/>
      <c r="AK11" s="517">
        <v>7</v>
      </c>
      <c r="AL11" s="523" t="s">
        <v>511</v>
      </c>
    </row>
    <row r="12" spans="1:128" s="3" customFormat="1" ht="33">
      <c r="A12" s="1518">
        <v>4</v>
      </c>
      <c r="B12" s="1520" t="str">
        <f>AI8</f>
        <v>Pchan VORG</v>
      </c>
      <c r="C12" s="1496"/>
      <c r="D12" s="1496"/>
      <c r="E12" s="1497"/>
      <c r="F12" s="1498"/>
      <c r="G12" s="1496"/>
      <c r="H12" s="1497"/>
      <c r="I12" s="1498"/>
      <c r="J12" s="1496"/>
      <c r="K12" s="1497"/>
      <c r="L12" s="1522"/>
      <c r="M12" s="1522"/>
      <c r="N12" s="1523"/>
      <c r="O12" s="1498"/>
      <c r="P12" s="1496" t="s">
        <v>208</v>
      </c>
      <c r="Q12" s="1496"/>
      <c r="R12" s="1496" t="s">
        <v>208</v>
      </c>
      <c r="S12" s="1497"/>
      <c r="T12" s="1498"/>
      <c r="U12" s="1497"/>
      <c r="V12" s="468" t="s">
        <v>411</v>
      </c>
      <c r="W12" s="1496"/>
      <c r="X12" s="1497"/>
      <c r="Y12" s="1500"/>
      <c r="Z12" s="1501"/>
      <c r="AC12" s="6"/>
      <c r="AD12" s="6"/>
      <c r="AE12" s="6"/>
      <c r="AF12" s="6"/>
      <c r="AG12" s="1526"/>
      <c r="AH12" s="522">
        <v>8</v>
      </c>
      <c r="AI12" s="523" t="s">
        <v>505</v>
      </c>
      <c r="AJ12" s="453"/>
      <c r="AK12" s="517">
        <v>8</v>
      </c>
      <c r="AL12" s="523" t="s">
        <v>591</v>
      </c>
    </row>
    <row r="13" spans="1:128" s="3" customFormat="1" ht="33">
      <c r="A13" s="1519"/>
      <c r="B13" s="1521"/>
      <c r="C13" s="469"/>
      <c r="D13" s="469" t="s">
        <v>405</v>
      </c>
      <c r="E13" s="471"/>
      <c r="F13" s="470"/>
      <c r="G13" s="469" t="s">
        <v>405</v>
      </c>
      <c r="H13" s="471"/>
      <c r="I13" s="470"/>
      <c r="J13" s="469" t="s">
        <v>405</v>
      </c>
      <c r="K13" s="471"/>
      <c r="L13" s="1522"/>
      <c r="M13" s="1522"/>
      <c r="N13" s="1523"/>
      <c r="O13" s="1499"/>
      <c r="P13" s="1494"/>
      <c r="Q13" s="1494"/>
      <c r="R13" s="1494"/>
      <c r="S13" s="1495"/>
      <c r="T13" s="1499"/>
      <c r="U13" s="1495"/>
      <c r="V13" s="470" t="s">
        <v>412</v>
      </c>
      <c r="W13" s="1494"/>
      <c r="X13" s="1495"/>
      <c r="Y13" s="1502"/>
      <c r="Z13" s="1503"/>
      <c r="AC13" s="6"/>
      <c r="AD13" s="6"/>
      <c r="AE13" s="6"/>
      <c r="AF13" s="6"/>
      <c r="AG13" s="1493" t="s">
        <v>414</v>
      </c>
      <c r="AH13" s="520">
        <v>9</v>
      </c>
      <c r="AI13" s="630" t="s">
        <v>657</v>
      </c>
      <c r="AJ13" s="451"/>
      <c r="AK13" s="517">
        <v>9</v>
      </c>
      <c r="AL13" s="627" t="s">
        <v>372</v>
      </c>
    </row>
    <row r="14" spans="1:128" s="3" customFormat="1" ht="33">
      <c r="A14" s="410"/>
      <c r="B14" s="411"/>
      <c r="C14" s="472"/>
      <c r="D14" s="472"/>
      <c r="E14" s="472"/>
      <c r="F14" s="472"/>
      <c r="G14" s="472"/>
      <c r="H14" s="472"/>
      <c r="I14" s="472"/>
      <c r="J14" s="472"/>
      <c r="K14" s="472"/>
      <c r="L14" s="472"/>
      <c r="M14" s="472"/>
      <c r="N14" s="472"/>
      <c r="O14" s="472"/>
      <c r="P14" s="472"/>
      <c r="Q14" s="472"/>
      <c r="R14" s="472"/>
      <c r="S14" s="472"/>
      <c r="T14" s="472"/>
      <c r="U14" s="472"/>
      <c r="V14" s="472"/>
      <c r="W14" s="472"/>
      <c r="X14" s="472"/>
      <c r="Y14" s="474"/>
      <c r="Z14" s="474"/>
      <c r="AC14" s="6"/>
      <c r="AD14" s="6"/>
      <c r="AE14" s="6"/>
      <c r="AF14" s="6"/>
      <c r="AG14" s="1493"/>
      <c r="AH14" s="522">
        <v>10</v>
      </c>
      <c r="AI14" s="524" t="s">
        <v>651</v>
      </c>
      <c r="AJ14" s="451"/>
      <c r="AK14" s="517">
        <v>10</v>
      </c>
      <c r="AL14" s="523" t="s">
        <v>590</v>
      </c>
    </row>
    <row r="15" spans="1:128" s="3" customFormat="1" ht="37.5">
      <c r="A15" s="1524" t="s">
        <v>580</v>
      </c>
      <c r="B15" s="1525"/>
      <c r="C15" s="1504">
        <f>+A16</f>
        <v>5</v>
      </c>
      <c r="D15" s="1506"/>
      <c r="E15" s="1505"/>
      <c r="F15" s="1504">
        <f>+A18</f>
        <v>6</v>
      </c>
      <c r="G15" s="1506"/>
      <c r="H15" s="1505"/>
      <c r="I15" s="1504">
        <f>+A20</f>
        <v>7</v>
      </c>
      <c r="J15" s="1506"/>
      <c r="K15" s="1505"/>
      <c r="L15" s="1504">
        <f>+A22</f>
        <v>8</v>
      </c>
      <c r="M15" s="1506"/>
      <c r="N15" s="1505"/>
      <c r="O15" s="757" t="s">
        <v>404</v>
      </c>
      <c r="P15" s="758" t="s">
        <v>405</v>
      </c>
      <c r="Q15" s="758" t="s">
        <v>406</v>
      </c>
      <c r="R15" s="758" t="s">
        <v>405</v>
      </c>
      <c r="S15" s="759" t="s">
        <v>407</v>
      </c>
      <c r="T15" s="1504" t="s">
        <v>408</v>
      </c>
      <c r="U15" s="1505"/>
      <c r="V15" s="1504" t="s">
        <v>409</v>
      </c>
      <c r="W15" s="1506"/>
      <c r="X15" s="1505"/>
      <c r="Y15" s="1504" t="s">
        <v>410</v>
      </c>
      <c r="Z15" s="1505"/>
      <c r="AC15" s="6"/>
      <c r="AD15" s="6"/>
      <c r="AE15" s="6"/>
      <c r="AF15" s="6"/>
      <c r="AG15" s="1493"/>
      <c r="AH15" s="520">
        <v>11</v>
      </c>
      <c r="AI15" s="613" t="s">
        <v>592</v>
      </c>
      <c r="AJ15" s="459"/>
      <c r="AK15" s="516">
        <v>11</v>
      </c>
      <c r="AL15" s="628" t="s">
        <v>592</v>
      </c>
    </row>
    <row r="16" spans="1:128" s="3" customFormat="1" ht="33">
      <c r="A16" s="1518">
        <v>5</v>
      </c>
      <c r="B16" s="1520" t="str">
        <f>AI9</f>
        <v>キングフューチャーズ　Jr</v>
      </c>
      <c r="C16" s="1522"/>
      <c r="D16" s="1522"/>
      <c r="E16" s="1523"/>
      <c r="F16" s="1498"/>
      <c r="G16" s="1496"/>
      <c r="H16" s="1497"/>
      <c r="I16" s="1498"/>
      <c r="J16" s="1496"/>
      <c r="K16" s="1497"/>
      <c r="L16" s="1498"/>
      <c r="M16" s="1496"/>
      <c r="N16" s="1497"/>
      <c r="O16" s="1498"/>
      <c r="P16" s="1496" t="s">
        <v>208</v>
      </c>
      <c r="Q16" s="1496"/>
      <c r="R16" s="1496" t="s">
        <v>208</v>
      </c>
      <c r="S16" s="1497"/>
      <c r="T16" s="1498"/>
      <c r="U16" s="1497"/>
      <c r="V16" s="468" t="s">
        <v>411</v>
      </c>
      <c r="W16" s="1496"/>
      <c r="X16" s="1497"/>
      <c r="Y16" s="1500"/>
      <c r="Z16" s="1501"/>
      <c r="AG16" s="1493"/>
      <c r="AH16" s="522">
        <v>12</v>
      </c>
      <c r="AI16" s="630" t="s">
        <v>588</v>
      </c>
      <c r="AK16" s="518">
        <v>12</v>
      </c>
      <c r="AL16" s="523" t="s">
        <v>653</v>
      </c>
    </row>
    <row r="17" spans="1:39" s="458" customFormat="1" ht="37.5">
      <c r="A17" s="1519"/>
      <c r="B17" s="1521"/>
      <c r="C17" s="1522"/>
      <c r="D17" s="1522"/>
      <c r="E17" s="1523"/>
      <c r="F17" s="469"/>
      <c r="G17" s="469" t="s">
        <v>405</v>
      </c>
      <c r="H17" s="471"/>
      <c r="I17" s="469"/>
      <c r="J17" s="469" t="s">
        <v>405</v>
      </c>
      <c r="K17" s="471"/>
      <c r="L17" s="469"/>
      <c r="M17" s="469" t="s">
        <v>405</v>
      </c>
      <c r="N17" s="471"/>
      <c r="O17" s="1499"/>
      <c r="P17" s="1494"/>
      <c r="Q17" s="1494"/>
      <c r="R17" s="1494"/>
      <c r="S17" s="1495"/>
      <c r="T17" s="1499"/>
      <c r="U17" s="1495"/>
      <c r="V17" s="470" t="s">
        <v>412</v>
      </c>
      <c r="W17" s="1494"/>
      <c r="X17" s="1495"/>
      <c r="Y17" s="1502"/>
      <c r="Z17" s="1503"/>
      <c r="AA17" s="457"/>
      <c r="AB17" s="457"/>
      <c r="AC17" s="457"/>
      <c r="AD17" s="457"/>
      <c r="AE17" s="457"/>
      <c r="AF17" s="457"/>
      <c r="AG17" s="1507" t="s">
        <v>415</v>
      </c>
      <c r="AH17" s="520">
        <v>13</v>
      </c>
      <c r="AI17" s="523" t="s">
        <v>593</v>
      </c>
      <c r="AK17" s="519">
        <v>13</v>
      </c>
      <c r="AL17" s="521" t="s">
        <v>655</v>
      </c>
      <c r="AM17" s="457"/>
    </row>
    <row r="18" spans="1:39" ht="33">
      <c r="A18" s="1518">
        <v>6</v>
      </c>
      <c r="B18" s="1520" t="str">
        <f>AI10</f>
        <v>ひがまつブルｰドルフィンズ</v>
      </c>
      <c r="C18" s="1496"/>
      <c r="D18" s="1496"/>
      <c r="E18" s="1497"/>
      <c r="F18" s="1522"/>
      <c r="G18" s="1522"/>
      <c r="H18" s="1523"/>
      <c r="I18" s="1498"/>
      <c r="J18" s="1496"/>
      <c r="K18" s="1497"/>
      <c r="L18" s="1498"/>
      <c r="M18" s="1496"/>
      <c r="N18" s="1497"/>
      <c r="O18" s="1498"/>
      <c r="P18" s="1496" t="s">
        <v>208</v>
      </c>
      <c r="Q18" s="1496"/>
      <c r="R18" s="1496" t="s">
        <v>208</v>
      </c>
      <c r="S18" s="1497"/>
      <c r="T18" s="1498"/>
      <c r="U18" s="1497"/>
      <c r="V18" s="468" t="s">
        <v>411</v>
      </c>
      <c r="W18" s="1496"/>
      <c r="X18" s="1497"/>
      <c r="Y18" s="1500"/>
      <c r="Z18" s="1501"/>
      <c r="AA18" s="3"/>
      <c r="AB18" s="3"/>
      <c r="AC18" s="3"/>
      <c r="AD18" s="3"/>
      <c r="AE18" s="3"/>
      <c r="AF18" s="3"/>
      <c r="AG18" s="1508"/>
      <c r="AH18" s="522">
        <v>14</v>
      </c>
      <c r="AI18" s="613" t="s">
        <v>372</v>
      </c>
      <c r="AK18" s="490">
        <v>14</v>
      </c>
      <c r="AL18" s="670" t="s">
        <v>656</v>
      </c>
    </row>
    <row r="19" spans="1:39" ht="33">
      <c r="A19" s="1519"/>
      <c r="B19" s="1521"/>
      <c r="C19" s="472"/>
      <c r="D19" s="472" t="s">
        <v>405</v>
      </c>
      <c r="E19" s="473"/>
      <c r="F19" s="1522"/>
      <c r="G19" s="1522"/>
      <c r="H19" s="1523"/>
      <c r="I19" s="469"/>
      <c r="J19" s="469" t="s">
        <v>405</v>
      </c>
      <c r="K19" s="471"/>
      <c r="L19" s="469"/>
      <c r="M19" s="469" t="s">
        <v>405</v>
      </c>
      <c r="N19" s="471"/>
      <c r="O19" s="1499"/>
      <c r="P19" s="1494"/>
      <c r="Q19" s="1494"/>
      <c r="R19" s="1494"/>
      <c r="S19" s="1495"/>
      <c r="T19" s="1499"/>
      <c r="U19" s="1495"/>
      <c r="V19" s="470" t="s">
        <v>412</v>
      </c>
      <c r="W19" s="1494"/>
      <c r="X19" s="1495"/>
      <c r="Y19" s="1502"/>
      <c r="Z19" s="1503"/>
      <c r="AA19" s="3"/>
      <c r="AB19" s="3"/>
      <c r="AC19" s="3"/>
      <c r="AD19" s="3"/>
      <c r="AE19" s="3"/>
      <c r="AF19" s="3"/>
      <c r="AG19" s="1508"/>
      <c r="AH19" s="520">
        <v>15</v>
      </c>
      <c r="AI19" s="613" t="s">
        <v>666</v>
      </c>
      <c r="AK19" s="490">
        <v>15</v>
      </c>
      <c r="AL19" s="630" t="s">
        <v>657</v>
      </c>
    </row>
    <row r="20" spans="1:39" ht="33">
      <c r="A20" s="1518">
        <v>7</v>
      </c>
      <c r="B20" s="1520" t="str">
        <f>AI11</f>
        <v>原小ファイターズ ジュニア</v>
      </c>
      <c r="C20" s="1496"/>
      <c r="D20" s="1496"/>
      <c r="E20" s="1497"/>
      <c r="F20" s="1496"/>
      <c r="G20" s="1496"/>
      <c r="H20" s="1497"/>
      <c r="I20" s="1522"/>
      <c r="J20" s="1522"/>
      <c r="K20" s="1523"/>
      <c r="L20" s="1498"/>
      <c r="M20" s="1496"/>
      <c r="N20" s="1497"/>
      <c r="O20" s="1498"/>
      <c r="P20" s="1496" t="s">
        <v>208</v>
      </c>
      <c r="Q20" s="1496"/>
      <c r="R20" s="1496" t="s">
        <v>208</v>
      </c>
      <c r="S20" s="1497"/>
      <c r="T20" s="1498"/>
      <c r="U20" s="1497"/>
      <c r="V20" s="468" t="s">
        <v>411</v>
      </c>
      <c r="W20" s="1496"/>
      <c r="X20" s="1497"/>
      <c r="Y20" s="1500"/>
      <c r="Z20" s="1501"/>
      <c r="AA20" s="3"/>
      <c r="AB20" s="3"/>
      <c r="AC20" s="3"/>
      <c r="AD20" s="3"/>
      <c r="AE20" s="3"/>
      <c r="AF20" s="3"/>
      <c r="AG20" s="669"/>
      <c r="AH20" s="522"/>
      <c r="AI20" s="630"/>
      <c r="AK20" s="490"/>
    </row>
    <row r="21" spans="1:39" ht="33">
      <c r="A21" s="1519"/>
      <c r="B21" s="1521"/>
      <c r="C21" s="469"/>
      <c r="D21" s="469" t="s">
        <v>405</v>
      </c>
      <c r="E21" s="471"/>
      <c r="F21" s="472"/>
      <c r="G21" s="472" t="s">
        <v>405</v>
      </c>
      <c r="H21" s="473"/>
      <c r="I21" s="1522"/>
      <c r="J21" s="1522"/>
      <c r="K21" s="1523"/>
      <c r="L21" s="469"/>
      <c r="M21" s="469" t="s">
        <v>405</v>
      </c>
      <c r="N21" s="471"/>
      <c r="O21" s="1499"/>
      <c r="P21" s="1494"/>
      <c r="Q21" s="1494"/>
      <c r="R21" s="1494"/>
      <c r="S21" s="1495"/>
      <c r="T21" s="1499"/>
      <c r="U21" s="1495"/>
      <c r="V21" s="470" t="s">
        <v>412</v>
      </c>
      <c r="W21" s="1494"/>
      <c r="X21" s="1495"/>
      <c r="Y21" s="1502"/>
      <c r="Z21" s="1503"/>
      <c r="AA21" s="3"/>
      <c r="AB21" s="3"/>
      <c r="AC21" s="3"/>
      <c r="AD21" s="3"/>
      <c r="AE21" s="3"/>
      <c r="AF21" s="3"/>
    </row>
    <row r="22" spans="1:39" ht="33">
      <c r="A22" s="1518">
        <v>8</v>
      </c>
      <c r="B22" s="1520" t="str">
        <f>AI12</f>
        <v>TRY-PAC　Ｊｒ</v>
      </c>
      <c r="C22" s="1496"/>
      <c r="D22" s="1496"/>
      <c r="E22" s="1497"/>
      <c r="F22" s="1498"/>
      <c r="G22" s="1496"/>
      <c r="H22" s="1497"/>
      <c r="I22" s="1498"/>
      <c r="J22" s="1496"/>
      <c r="K22" s="1497"/>
      <c r="L22" s="1522"/>
      <c r="M22" s="1522"/>
      <c r="N22" s="1523"/>
      <c r="O22" s="1498"/>
      <c r="P22" s="1496" t="s">
        <v>208</v>
      </c>
      <c r="Q22" s="1496"/>
      <c r="R22" s="1496" t="s">
        <v>208</v>
      </c>
      <c r="S22" s="1497"/>
      <c r="T22" s="1498"/>
      <c r="U22" s="1497"/>
      <c r="V22" s="468" t="s">
        <v>411</v>
      </c>
      <c r="W22" s="1496"/>
      <c r="X22" s="1497"/>
      <c r="Y22" s="1500"/>
      <c r="Z22" s="1501"/>
      <c r="AA22" s="3"/>
      <c r="AB22" s="3"/>
      <c r="AC22" s="3"/>
      <c r="AD22" s="3"/>
      <c r="AE22" s="3"/>
      <c r="AF22" s="3"/>
    </row>
    <row r="23" spans="1:39" ht="33">
      <c r="A23" s="1519"/>
      <c r="B23" s="1521"/>
      <c r="C23" s="469"/>
      <c r="D23" s="469" t="s">
        <v>405</v>
      </c>
      <c r="E23" s="471"/>
      <c r="F23" s="470"/>
      <c r="G23" s="469" t="s">
        <v>405</v>
      </c>
      <c r="H23" s="471"/>
      <c r="I23" s="470"/>
      <c r="J23" s="469" t="s">
        <v>405</v>
      </c>
      <c r="K23" s="471"/>
      <c r="L23" s="1522"/>
      <c r="M23" s="1522"/>
      <c r="N23" s="1523"/>
      <c r="O23" s="1499"/>
      <c r="P23" s="1494"/>
      <c r="Q23" s="1494"/>
      <c r="R23" s="1494"/>
      <c r="S23" s="1495"/>
      <c r="T23" s="1499"/>
      <c r="U23" s="1495"/>
      <c r="V23" s="470" t="s">
        <v>412</v>
      </c>
      <c r="W23" s="1494"/>
      <c r="X23" s="1495"/>
      <c r="Y23" s="1502"/>
      <c r="Z23" s="1503"/>
    </row>
    <row r="24" spans="1:39" ht="33">
      <c r="A24" s="410"/>
      <c r="B24" s="411"/>
      <c r="C24" s="472"/>
      <c r="D24" s="472"/>
      <c r="E24" s="472"/>
      <c r="F24" s="472"/>
      <c r="G24" s="472"/>
      <c r="H24" s="472"/>
      <c r="I24" s="472"/>
      <c r="J24" s="472"/>
      <c r="K24" s="472"/>
      <c r="L24" s="472"/>
      <c r="M24" s="472"/>
      <c r="N24" s="472"/>
      <c r="O24" s="472"/>
      <c r="P24" s="472"/>
      <c r="Q24" s="472"/>
      <c r="R24" s="472"/>
      <c r="S24" s="472"/>
      <c r="T24" s="472"/>
      <c r="U24" s="472"/>
      <c r="V24" s="472"/>
      <c r="W24" s="472"/>
      <c r="X24" s="472"/>
      <c r="Y24" s="474"/>
      <c r="Z24" s="474"/>
    </row>
    <row r="25" spans="1:39" ht="37.5">
      <c r="A25" s="1524" t="s">
        <v>413</v>
      </c>
      <c r="B25" s="1525"/>
      <c r="C25" s="1504">
        <f>+A26</f>
        <v>9</v>
      </c>
      <c r="D25" s="1506"/>
      <c r="E25" s="1505"/>
      <c r="F25" s="1504">
        <f>+A28</f>
        <v>10</v>
      </c>
      <c r="G25" s="1506"/>
      <c r="H25" s="1505"/>
      <c r="I25" s="1504">
        <f>+A30</f>
        <v>11</v>
      </c>
      <c r="J25" s="1506"/>
      <c r="K25" s="1505"/>
      <c r="L25" s="1504">
        <f>+A32</f>
        <v>12</v>
      </c>
      <c r="M25" s="1506"/>
      <c r="N25" s="1505"/>
      <c r="O25" s="757" t="s">
        <v>404</v>
      </c>
      <c r="P25" s="758" t="s">
        <v>405</v>
      </c>
      <c r="Q25" s="758" t="s">
        <v>406</v>
      </c>
      <c r="R25" s="758" t="s">
        <v>405</v>
      </c>
      <c r="S25" s="759" t="s">
        <v>407</v>
      </c>
      <c r="T25" s="1504" t="s">
        <v>408</v>
      </c>
      <c r="U25" s="1505"/>
      <c r="V25" s="1504" t="s">
        <v>409</v>
      </c>
      <c r="W25" s="1506"/>
      <c r="X25" s="1505"/>
      <c r="Y25" s="1504" t="s">
        <v>410</v>
      </c>
      <c r="Z25" s="1505"/>
    </row>
    <row r="26" spans="1:39" ht="33">
      <c r="A26" s="1518">
        <v>9</v>
      </c>
      <c r="B26" s="1520" t="str">
        <f>AI13</f>
        <v>横手かがやキッズＪr</v>
      </c>
      <c r="C26" s="1522"/>
      <c r="D26" s="1522"/>
      <c r="E26" s="1523"/>
      <c r="F26" s="1498"/>
      <c r="G26" s="1496"/>
      <c r="H26" s="1497"/>
      <c r="I26" s="1498"/>
      <c r="J26" s="1496"/>
      <c r="K26" s="1497"/>
      <c r="L26" s="1498"/>
      <c r="M26" s="1496"/>
      <c r="N26" s="1497"/>
      <c r="O26" s="1498"/>
      <c r="P26" s="1496" t="s">
        <v>208</v>
      </c>
      <c r="Q26" s="1496"/>
      <c r="R26" s="1496" t="s">
        <v>208</v>
      </c>
      <c r="S26" s="1497"/>
      <c r="T26" s="1498"/>
      <c r="U26" s="1497"/>
      <c r="V26" s="468" t="s">
        <v>411</v>
      </c>
      <c r="W26" s="1496"/>
      <c r="X26" s="1497"/>
      <c r="Y26" s="1500"/>
      <c r="Z26" s="1501"/>
    </row>
    <row r="27" spans="1:39" ht="33">
      <c r="A27" s="1519"/>
      <c r="B27" s="1521"/>
      <c r="C27" s="1522"/>
      <c r="D27" s="1522"/>
      <c r="E27" s="1523"/>
      <c r="F27" s="469"/>
      <c r="G27" s="469" t="s">
        <v>405</v>
      </c>
      <c r="H27" s="471"/>
      <c r="I27" s="469"/>
      <c r="J27" s="469" t="s">
        <v>405</v>
      </c>
      <c r="K27" s="471"/>
      <c r="L27" s="469"/>
      <c r="M27" s="469" t="s">
        <v>405</v>
      </c>
      <c r="N27" s="471"/>
      <c r="O27" s="1499"/>
      <c r="P27" s="1494"/>
      <c r="Q27" s="1494"/>
      <c r="R27" s="1494"/>
      <c r="S27" s="1495"/>
      <c r="T27" s="1499"/>
      <c r="U27" s="1495"/>
      <c r="V27" s="470" t="s">
        <v>412</v>
      </c>
      <c r="W27" s="1494"/>
      <c r="X27" s="1495"/>
      <c r="Y27" s="1502"/>
      <c r="Z27" s="1503"/>
    </row>
    <row r="28" spans="1:39" ht="33">
      <c r="A28" s="1518">
        <v>10</v>
      </c>
      <c r="B28" s="1520" t="str">
        <f>AI14</f>
        <v>ブルーソウルズＸ</v>
      </c>
      <c r="C28" s="1496"/>
      <c r="D28" s="1496"/>
      <c r="E28" s="1497"/>
      <c r="F28" s="1522"/>
      <c r="G28" s="1522"/>
      <c r="H28" s="1523"/>
      <c r="I28" s="1498"/>
      <c r="J28" s="1496"/>
      <c r="K28" s="1497"/>
      <c r="L28" s="1498"/>
      <c r="M28" s="1496"/>
      <c r="N28" s="1497"/>
      <c r="O28" s="1498"/>
      <c r="P28" s="1496" t="s">
        <v>208</v>
      </c>
      <c r="Q28" s="1496"/>
      <c r="R28" s="1496" t="s">
        <v>208</v>
      </c>
      <c r="S28" s="1497"/>
      <c r="T28" s="1498"/>
      <c r="U28" s="1497"/>
      <c r="V28" s="468" t="s">
        <v>411</v>
      </c>
      <c r="W28" s="1496"/>
      <c r="X28" s="1497"/>
      <c r="Y28" s="1500"/>
      <c r="Z28" s="1501"/>
    </row>
    <row r="29" spans="1:39" ht="33">
      <c r="A29" s="1519"/>
      <c r="B29" s="1521"/>
      <c r="C29" s="472"/>
      <c r="D29" s="472" t="s">
        <v>405</v>
      </c>
      <c r="E29" s="473"/>
      <c r="F29" s="1522"/>
      <c r="G29" s="1522"/>
      <c r="H29" s="1523"/>
      <c r="I29" s="469"/>
      <c r="J29" s="469" t="s">
        <v>405</v>
      </c>
      <c r="K29" s="471"/>
      <c r="L29" s="469"/>
      <c r="M29" s="469" t="s">
        <v>405</v>
      </c>
      <c r="N29" s="471"/>
      <c r="O29" s="1499"/>
      <c r="P29" s="1494"/>
      <c r="Q29" s="1494"/>
      <c r="R29" s="1494"/>
      <c r="S29" s="1495"/>
      <c r="T29" s="1499"/>
      <c r="U29" s="1495"/>
      <c r="V29" s="470" t="s">
        <v>412</v>
      </c>
      <c r="W29" s="1494"/>
      <c r="X29" s="1495"/>
      <c r="Y29" s="1502"/>
      <c r="Z29" s="1503"/>
    </row>
    <row r="30" spans="1:39" ht="33">
      <c r="A30" s="1518">
        <v>11</v>
      </c>
      <c r="B30" s="1520" t="str">
        <f>AI15</f>
        <v>岩沼ヒーローズ</v>
      </c>
      <c r="C30" s="1496"/>
      <c r="D30" s="1496"/>
      <c r="E30" s="1497"/>
      <c r="F30" s="1496"/>
      <c r="G30" s="1496"/>
      <c r="H30" s="1497"/>
      <c r="I30" s="1522"/>
      <c r="J30" s="1522"/>
      <c r="K30" s="1523"/>
      <c r="L30" s="1498"/>
      <c r="M30" s="1496"/>
      <c r="N30" s="1497"/>
      <c r="O30" s="1498"/>
      <c r="P30" s="1496" t="s">
        <v>208</v>
      </c>
      <c r="Q30" s="1496"/>
      <c r="R30" s="1496" t="s">
        <v>208</v>
      </c>
      <c r="S30" s="1497"/>
      <c r="T30" s="1498"/>
      <c r="U30" s="1497"/>
      <c r="V30" s="468" t="s">
        <v>411</v>
      </c>
      <c r="W30" s="1496"/>
      <c r="X30" s="1497"/>
      <c r="Y30" s="1500"/>
      <c r="Z30" s="1501"/>
    </row>
    <row r="31" spans="1:39" ht="33">
      <c r="A31" s="1519"/>
      <c r="B31" s="1521"/>
      <c r="C31" s="469"/>
      <c r="D31" s="469" t="s">
        <v>405</v>
      </c>
      <c r="E31" s="471"/>
      <c r="F31" s="472"/>
      <c r="G31" s="472" t="s">
        <v>405</v>
      </c>
      <c r="H31" s="473"/>
      <c r="I31" s="1522"/>
      <c r="J31" s="1522"/>
      <c r="K31" s="1523"/>
      <c r="L31" s="469"/>
      <c r="M31" s="469" t="s">
        <v>405</v>
      </c>
      <c r="N31" s="471"/>
      <c r="O31" s="1499"/>
      <c r="P31" s="1494"/>
      <c r="Q31" s="1494"/>
      <c r="R31" s="1494"/>
      <c r="S31" s="1495"/>
      <c r="T31" s="1499"/>
      <c r="U31" s="1495"/>
      <c r="V31" s="470" t="s">
        <v>412</v>
      </c>
      <c r="W31" s="1494"/>
      <c r="X31" s="1495"/>
      <c r="Y31" s="1502"/>
      <c r="Z31" s="1503"/>
    </row>
    <row r="32" spans="1:39" ht="33">
      <c r="A32" s="1518">
        <v>12</v>
      </c>
      <c r="B32" s="1520" t="str">
        <f>AI16</f>
        <v>南相フェニックスJr</v>
      </c>
      <c r="C32" s="1496"/>
      <c r="D32" s="1496"/>
      <c r="E32" s="1497"/>
      <c r="F32" s="1498"/>
      <c r="G32" s="1496"/>
      <c r="H32" s="1497"/>
      <c r="I32" s="1498"/>
      <c r="J32" s="1496"/>
      <c r="K32" s="1497"/>
      <c r="L32" s="1522"/>
      <c r="M32" s="1522"/>
      <c r="N32" s="1523"/>
      <c r="O32" s="1498"/>
      <c r="P32" s="1496" t="s">
        <v>208</v>
      </c>
      <c r="Q32" s="1496"/>
      <c r="R32" s="1496" t="s">
        <v>208</v>
      </c>
      <c r="S32" s="1497"/>
      <c r="T32" s="1498"/>
      <c r="U32" s="1497"/>
      <c r="V32" s="468" t="s">
        <v>411</v>
      </c>
      <c r="W32" s="1496"/>
      <c r="X32" s="1497"/>
      <c r="Y32" s="1500"/>
      <c r="Z32" s="1501"/>
    </row>
    <row r="33" spans="1:38" ht="33">
      <c r="A33" s="1519"/>
      <c r="B33" s="1521"/>
      <c r="C33" s="469"/>
      <c r="D33" s="469" t="s">
        <v>405</v>
      </c>
      <c r="E33" s="471"/>
      <c r="F33" s="470"/>
      <c r="G33" s="469" t="s">
        <v>405</v>
      </c>
      <c r="H33" s="471"/>
      <c r="I33" s="470"/>
      <c r="J33" s="469" t="s">
        <v>405</v>
      </c>
      <c r="K33" s="471"/>
      <c r="L33" s="1522"/>
      <c r="M33" s="1522"/>
      <c r="N33" s="1523"/>
      <c r="O33" s="1499"/>
      <c r="P33" s="1494"/>
      <c r="Q33" s="1494"/>
      <c r="R33" s="1494"/>
      <c r="S33" s="1495"/>
      <c r="T33" s="1499"/>
      <c r="U33" s="1495"/>
      <c r="V33" s="470" t="s">
        <v>412</v>
      </c>
      <c r="W33" s="1494"/>
      <c r="X33" s="1495"/>
      <c r="Y33" s="1502"/>
      <c r="Z33" s="1503"/>
    </row>
    <row r="34" spans="1:38" ht="33">
      <c r="A34" s="410"/>
      <c r="B34" s="411"/>
      <c r="C34" s="472"/>
      <c r="D34" s="472"/>
      <c r="E34" s="472"/>
      <c r="F34" s="472"/>
      <c r="G34" s="472"/>
      <c r="H34" s="472"/>
      <c r="I34" s="472"/>
      <c r="J34" s="472"/>
      <c r="K34" s="472"/>
      <c r="L34" s="472"/>
      <c r="M34" s="472"/>
      <c r="N34" s="472"/>
      <c r="O34" s="472"/>
      <c r="P34" s="472"/>
      <c r="Q34" s="472"/>
      <c r="R34" s="472"/>
      <c r="S34" s="472"/>
      <c r="T34" s="472"/>
      <c r="U34" s="472"/>
      <c r="V34" s="472"/>
      <c r="W34" s="472"/>
      <c r="X34" s="472"/>
      <c r="Y34" s="474"/>
      <c r="Z34" s="474"/>
      <c r="AG34" s="450"/>
      <c r="AH34" s="450"/>
      <c r="AI34" s="452"/>
    </row>
    <row r="35" spans="1:38" ht="37.5">
      <c r="A35" s="1524" t="s">
        <v>416</v>
      </c>
      <c r="B35" s="1525"/>
      <c r="C35" s="1504">
        <f>+A36</f>
        <v>13</v>
      </c>
      <c r="D35" s="1506"/>
      <c r="E35" s="1505"/>
      <c r="F35" s="1504">
        <f>+A38</f>
        <v>14</v>
      </c>
      <c r="G35" s="1506"/>
      <c r="H35" s="1505"/>
      <c r="I35" s="1504">
        <f>+A40</f>
        <v>15</v>
      </c>
      <c r="J35" s="1506"/>
      <c r="K35" s="1505"/>
      <c r="L35" s="1509"/>
      <c r="M35" s="1510"/>
      <c r="N35" s="1511"/>
      <c r="O35" s="757" t="s">
        <v>404</v>
      </c>
      <c r="P35" s="758" t="s">
        <v>405</v>
      </c>
      <c r="Q35" s="758" t="s">
        <v>406</v>
      </c>
      <c r="R35" s="758" t="s">
        <v>405</v>
      </c>
      <c r="S35" s="759" t="s">
        <v>407</v>
      </c>
      <c r="T35" s="1504" t="s">
        <v>408</v>
      </c>
      <c r="U35" s="1505"/>
      <c r="V35" s="1504" t="s">
        <v>409</v>
      </c>
      <c r="W35" s="1506"/>
      <c r="X35" s="1505"/>
      <c r="Y35" s="1504" t="s">
        <v>410</v>
      </c>
      <c r="Z35" s="1505"/>
    </row>
    <row r="36" spans="1:38" ht="33">
      <c r="A36" s="1518">
        <v>13</v>
      </c>
      <c r="B36" s="1520" t="str">
        <f>AI17</f>
        <v>荒町エッグ’Ｓ</v>
      </c>
      <c r="C36" s="1522"/>
      <c r="D36" s="1522"/>
      <c r="E36" s="1523"/>
      <c r="F36" s="1498"/>
      <c r="G36" s="1496"/>
      <c r="H36" s="1497"/>
      <c r="I36" s="1498"/>
      <c r="J36" s="1496"/>
      <c r="K36" s="1497"/>
      <c r="L36" s="1512"/>
      <c r="M36" s="1513"/>
      <c r="N36" s="1514"/>
      <c r="O36" s="1498"/>
      <c r="P36" s="1496" t="s">
        <v>208</v>
      </c>
      <c r="Q36" s="1496"/>
      <c r="R36" s="1496" t="s">
        <v>208</v>
      </c>
      <c r="S36" s="1497"/>
      <c r="T36" s="1498"/>
      <c r="U36" s="1497"/>
      <c r="V36" s="468" t="s">
        <v>411</v>
      </c>
      <c r="W36" s="1496"/>
      <c r="X36" s="1497"/>
      <c r="Y36" s="1500"/>
      <c r="Z36" s="1501"/>
    </row>
    <row r="37" spans="1:38" ht="33">
      <c r="A37" s="1519"/>
      <c r="B37" s="1521"/>
      <c r="C37" s="1522"/>
      <c r="D37" s="1522"/>
      <c r="E37" s="1523"/>
      <c r="F37" s="469"/>
      <c r="G37" s="469" t="s">
        <v>405</v>
      </c>
      <c r="H37" s="471"/>
      <c r="I37" s="469"/>
      <c r="J37" s="469" t="s">
        <v>405</v>
      </c>
      <c r="K37" s="471"/>
      <c r="L37" s="1512"/>
      <c r="M37" s="1513"/>
      <c r="N37" s="1514"/>
      <c r="O37" s="1499"/>
      <c r="P37" s="1494"/>
      <c r="Q37" s="1494"/>
      <c r="R37" s="1494"/>
      <c r="S37" s="1495"/>
      <c r="T37" s="1499"/>
      <c r="U37" s="1495"/>
      <c r="V37" s="470" t="s">
        <v>412</v>
      </c>
      <c r="W37" s="1494"/>
      <c r="X37" s="1495"/>
      <c r="Y37" s="1502"/>
      <c r="Z37" s="1503"/>
    </row>
    <row r="38" spans="1:38" ht="33">
      <c r="A38" s="1518">
        <v>14</v>
      </c>
      <c r="B38" s="1520" t="str">
        <f>AI18</f>
        <v>松陵SHARK</v>
      </c>
      <c r="C38" s="1496"/>
      <c r="D38" s="1496"/>
      <c r="E38" s="1497"/>
      <c r="F38" s="1522"/>
      <c r="G38" s="1522"/>
      <c r="H38" s="1523"/>
      <c r="I38" s="1498" t="str">
        <f>IF(I39=""," ",IF(I39&gt;K39,"○",IF(I39&lt;K39,"×","△")))</f>
        <v xml:space="preserve"> </v>
      </c>
      <c r="J38" s="1496"/>
      <c r="K38" s="1497"/>
      <c r="L38" s="1512"/>
      <c r="M38" s="1513"/>
      <c r="N38" s="1514"/>
      <c r="O38" s="1498"/>
      <c r="P38" s="1496" t="s">
        <v>208</v>
      </c>
      <c r="Q38" s="1496"/>
      <c r="R38" s="1496" t="s">
        <v>208</v>
      </c>
      <c r="S38" s="1497"/>
      <c r="T38" s="1498"/>
      <c r="U38" s="1497"/>
      <c r="V38" s="468" t="s">
        <v>411</v>
      </c>
      <c r="W38" s="1496"/>
      <c r="X38" s="1497"/>
      <c r="Y38" s="1500"/>
      <c r="Z38" s="1501"/>
    </row>
    <row r="39" spans="1:38" ht="33">
      <c r="A39" s="1519"/>
      <c r="B39" s="1521"/>
      <c r="C39" s="472"/>
      <c r="D39" s="472" t="s">
        <v>405</v>
      </c>
      <c r="E39" s="473"/>
      <c r="F39" s="1522"/>
      <c r="G39" s="1522"/>
      <c r="H39" s="1523"/>
      <c r="I39" s="469"/>
      <c r="J39" s="469" t="s">
        <v>405</v>
      </c>
      <c r="K39" s="471"/>
      <c r="L39" s="1512"/>
      <c r="M39" s="1513"/>
      <c r="N39" s="1514"/>
      <c r="O39" s="1499"/>
      <c r="P39" s="1494"/>
      <c r="Q39" s="1494"/>
      <c r="R39" s="1494"/>
      <c r="S39" s="1495"/>
      <c r="T39" s="1499"/>
      <c r="U39" s="1495"/>
      <c r="V39" s="470" t="s">
        <v>412</v>
      </c>
      <c r="W39" s="1494"/>
      <c r="X39" s="1495"/>
      <c r="Y39" s="1502"/>
      <c r="Z39" s="1503"/>
    </row>
    <row r="40" spans="1:38" ht="33">
      <c r="A40" s="1518">
        <v>15</v>
      </c>
      <c r="B40" s="1520" t="str">
        <f>AI19</f>
        <v>ＳＳＯＫ</v>
      </c>
      <c r="C40" s="1496"/>
      <c r="D40" s="1496"/>
      <c r="E40" s="1497"/>
      <c r="F40" s="1496"/>
      <c r="G40" s="1496"/>
      <c r="H40" s="1497"/>
      <c r="I40" s="1522"/>
      <c r="J40" s="1522"/>
      <c r="K40" s="1523"/>
      <c r="L40" s="1512"/>
      <c r="M40" s="1513"/>
      <c r="N40" s="1514"/>
      <c r="O40" s="1498"/>
      <c r="P40" s="1496" t="s">
        <v>208</v>
      </c>
      <c r="Q40" s="1496"/>
      <c r="R40" s="1496" t="s">
        <v>208</v>
      </c>
      <c r="S40" s="1497"/>
      <c r="T40" s="1498"/>
      <c r="U40" s="1497"/>
      <c r="V40" s="468" t="s">
        <v>411</v>
      </c>
      <c r="W40" s="1496"/>
      <c r="X40" s="1497"/>
      <c r="Y40" s="1500"/>
      <c r="Z40" s="1501"/>
    </row>
    <row r="41" spans="1:38" ht="33">
      <c r="A41" s="1519"/>
      <c r="B41" s="1521"/>
      <c r="C41" s="469"/>
      <c r="D41" s="469" t="s">
        <v>405</v>
      </c>
      <c r="E41" s="471"/>
      <c r="F41" s="470"/>
      <c r="G41" s="469" t="s">
        <v>405</v>
      </c>
      <c r="H41" s="471"/>
      <c r="I41" s="1522"/>
      <c r="J41" s="1522"/>
      <c r="K41" s="1523"/>
      <c r="L41" s="1515"/>
      <c r="M41" s="1516"/>
      <c r="N41" s="1517"/>
      <c r="O41" s="1499"/>
      <c r="P41" s="1494"/>
      <c r="Q41" s="1494"/>
      <c r="R41" s="1494"/>
      <c r="S41" s="1495"/>
      <c r="T41" s="1499"/>
      <c r="U41" s="1495"/>
      <c r="V41" s="470" t="s">
        <v>412</v>
      </c>
      <c r="W41" s="1494"/>
      <c r="X41" s="1495"/>
      <c r="Y41" s="1502"/>
      <c r="Z41" s="1503"/>
    </row>
    <row r="42" spans="1:38" ht="48.75">
      <c r="A42" s="463"/>
      <c r="B42" s="2"/>
      <c r="C42" s="475"/>
      <c r="D42" s="475"/>
      <c r="E42" s="475"/>
      <c r="F42" s="475"/>
      <c r="G42" s="475"/>
      <c r="H42" s="475"/>
      <c r="I42" s="475"/>
      <c r="J42" s="475"/>
      <c r="K42" s="475"/>
      <c r="L42" s="475"/>
      <c r="M42" s="475"/>
      <c r="N42" s="475"/>
      <c r="O42" s="475"/>
      <c r="P42" s="475"/>
      <c r="Q42" s="475"/>
      <c r="R42" s="475"/>
      <c r="S42" s="475"/>
      <c r="T42" s="475"/>
      <c r="U42" s="475"/>
      <c r="V42" s="475"/>
      <c r="W42" s="475"/>
      <c r="X42" s="476"/>
      <c r="Y42" s="476"/>
      <c r="Z42" s="475"/>
    </row>
    <row r="43" spans="1:38" ht="48.75">
      <c r="A43" s="463" t="s">
        <v>822</v>
      </c>
      <c r="B43" s="2"/>
      <c r="C43" s="475"/>
      <c r="D43" s="475"/>
      <c r="E43" s="475"/>
      <c r="F43" s="475"/>
      <c r="G43" s="475"/>
      <c r="H43" s="475"/>
      <c r="I43" s="475"/>
      <c r="J43" s="475"/>
      <c r="K43" s="475"/>
      <c r="L43" s="475"/>
      <c r="M43" s="475"/>
      <c r="N43" s="475"/>
      <c r="O43" s="475"/>
      <c r="P43" s="475"/>
      <c r="Q43" s="475"/>
      <c r="R43" s="475"/>
      <c r="S43" s="475"/>
      <c r="T43" s="475"/>
      <c r="U43" s="475"/>
      <c r="V43" s="475"/>
      <c r="W43" s="475"/>
      <c r="X43" s="476"/>
      <c r="Y43" s="476"/>
      <c r="Z43" s="475"/>
    </row>
    <row r="44" spans="1:38" s="3" customFormat="1" ht="37.5">
      <c r="A44" s="1524" t="s">
        <v>566</v>
      </c>
      <c r="B44" s="1525"/>
      <c r="C44" s="1504">
        <f>+A45</f>
        <v>16</v>
      </c>
      <c r="D44" s="1506"/>
      <c r="E44" s="1505"/>
      <c r="F44" s="1504">
        <f>+A47</f>
        <v>17</v>
      </c>
      <c r="G44" s="1506"/>
      <c r="H44" s="1505"/>
      <c r="I44" s="1504">
        <f>+A49</f>
        <v>18</v>
      </c>
      <c r="J44" s="1506"/>
      <c r="K44" s="1505"/>
      <c r="L44" s="1504">
        <f>+A51</f>
        <v>19</v>
      </c>
      <c r="M44" s="1506"/>
      <c r="N44" s="1505"/>
      <c r="O44" s="757" t="s">
        <v>404</v>
      </c>
      <c r="P44" s="758" t="s">
        <v>405</v>
      </c>
      <c r="Q44" s="758" t="s">
        <v>406</v>
      </c>
      <c r="R44" s="758" t="s">
        <v>405</v>
      </c>
      <c r="S44" s="759" t="s">
        <v>407</v>
      </c>
      <c r="T44" s="1504" t="s">
        <v>408</v>
      </c>
      <c r="U44" s="1505"/>
      <c r="V44" s="1504" t="s">
        <v>409</v>
      </c>
      <c r="W44" s="1506"/>
      <c r="X44" s="1505"/>
      <c r="Y44" s="1504" t="s">
        <v>410</v>
      </c>
      <c r="Z44" s="1505"/>
      <c r="AA44" s="9"/>
      <c r="AB44" s="9"/>
      <c r="AC44" s="6"/>
      <c r="AD44" s="6"/>
      <c r="AE44" s="6"/>
      <c r="AF44" s="6"/>
      <c r="AG44" s="1493" t="s">
        <v>508</v>
      </c>
      <c r="AH44" s="520">
        <v>16</v>
      </c>
      <c r="AI44" s="523" t="s">
        <v>662</v>
      </c>
      <c r="AJ44" s="453"/>
      <c r="AK44" s="517">
        <v>1</v>
      </c>
      <c r="AL44" s="523" t="s">
        <v>659</v>
      </c>
    </row>
    <row r="45" spans="1:38" s="3" customFormat="1" ht="33">
      <c r="A45" s="1518">
        <v>16</v>
      </c>
      <c r="B45" s="1520" t="str">
        <f>AI44</f>
        <v>ひがまつブルｰインパルス</v>
      </c>
      <c r="C45" s="1522"/>
      <c r="D45" s="1522"/>
      <c r="E45" s="1523"/>
      <c r="F45" s="1498"/>
      <c r="G45" s="1496"/>
      <c r="H45" s="1497"/>
      <c r="I45" s="1498"/>
      <c r="J45" s="1496"/>
      <c r="K45" s="1497"/>
      <c r="L45" s="1498"/>
      <c r="M45" s="1496"/>
      <c r="N45" s="1497"/>
      <c r="O45" s="1498"/>
      <c r="P45" s="1496" t="s">
        <v>208</v>
      </c>
      <c r="Q45" s="1496"/>
      <c r="R45" s="1496" t="s">
        <v>208</v>
      </c>
      <c r="S45" s="1497"/>
      <c r="T45" s="1498"/>
      <c r="U45" s="1497"/>
      <c r="V45" s="468" t="s">
        <v>411</v>
      </c>
      <c r="W45" s="1496"/>
      <c r="X45" s="1497"/>
      <c r="Y45" s="1500"/>
      <c r="Z45" s="1501"/>
      <c r="AA45" s="9"/>
      <c r="AB45" s="9"/>
      <c r="AC45" s="6"/>
      <c r="AD45" s="220"/>
      <c r="AE45" s="9"/>
      <c r="AF45" s="33"/>
      <c r="AG45" s="1493"/>
      <c r="AH45" s="522">
        <v>17</v>
      </c>
      <c r="AI45" s="524" t="s">
        <v>584</v>
      </c>
      <c r="AJ45" s="453"/>
      <c r="AK45" s="517">
        <v>2</v>
      </c>
      <c r="AL45" s="627" t="s">
        <v>660</v>
      </c>
    </row>
    <row r="46" spans="1:38" s="457" customFormat="1" ht="37.5">
      <c r="A46" s="1519"/>
      <c r="B46" s="1521"/>
      <c r="C46" s="1522"/>
      <c r="D46" s="1522"/>
      <c r="E46" s="1523"/>
      <c r="F46" s="469"/>
      <c r="G46" s="469" t="s">
        <v>405</v>
      </c>
      <c r="H46" s="471"/>
      <c r="I46" s="469"/>
      <c r="J46" s="469" t="s">
        <v>405</v>
      </c>
      <c r="K46" s="471"/>
      <c r="L46" s="469"/>
      <c r="M46" s="469" t="s">
        <v>405</v>
      </c>
      <c r="N46" s="471"/>
      <c r="O46" s="1499"/>
      <c r="P46" s="1494"/>
      <c r="Q46" s="1494"/>
      <c r="R46" s="1494"/>
      <c r="S46" s="1495"/>
      <c r="T46" s="1499"/>
      <c r="U46" s="1495"/>
      <c r="V46" s="470" t="s">
        <v>412</v>
      </c>
      <c r="W46" s="1494"/>
      <c r="X46" s="1495"/>
      <c r="Y46" s="1502"/>
      <c r="Z46" s="1503"/>
      <c r="AC46" s="458"/>
      <c r="AD46" s="458"/>
      <c r="AE46" s="458"/>
      <c r="AF46" s="458"/>
      <c r="AG46" s="1493"/>
      <c r="AH46" s="520">
        <v>18</v>
      </c>
      <c r="AI46" s="523" t="s">
        <v>147</v>
      </c>
      <c r="AJ46" s="453"/>
      <c r="AK46" s="517">
        <v>3</v>
      </c>
      <c r="AL46" s="627" t="s">
        <v>583</v>
      </c>
    </row>
    <row r="47" spans="1:38" s="3" customFormat="1" ht="33">
      <c r="A47" s="1518">
        <v>17</v>
      </c>
      <c r="B47" s="1520" t="str">
        <f>AI45</f>
        <v>松陵ヤンキーズ</v>
      </c>
      <c r="C47" s="1496"/>
      <c r="D47" s="1496"/>
      <c r="E47" s="1497"/>
      <c r="F47" s="1522"/>
      <c r="G47" s="1522"/>
      <c r="H47" s="1523"/>
      <c r="I47" s="1498"/>
      <c r="J47" s="1496"/>
      <c r="K47" s="1497"/>
      <c r="L47" s="1498"/>
      <c r="M47" s="1496"/>
      <c r="N47" s="1497"/>
      <c r="O47" s="1498"/>
      <c r="P47" s="1496" t="s">
        <v>208</v>
      </c>
      <c r="Q47" s="1496"/>
      <c r="R47" s="1496" t="s">
        <v>208</v>
      </c>
      <c r="S47" s="1497"/>
      <c r="T47" s="1498"/>
      <c r="U47" s="1497"/>
      <c r="V47" s="468" t="s">
        <v>411</v>
      </c>
      <c r="W47" s="1496"/>
      <c r="X47" s="1497"/>
      <c r="Y47" s="1500"/>
      <c r="Z47" s="1501"/>
      <c r="AC47" s="6"/>
      <c r="AD47" s="6"/>
      <c r="AE47" s="6"/>
      <c r="AF47" s="6"/>
      <c r="AG47" s="1493"/>
      <c r="AH47" s="522">
        <v>19</v>
      </c>
      <c r="AI47" s="523" t="s">
        <v>664</v>
      </c>
      <c r="AJ47" s="454"/>
      <c r="AK47" s="517">
        <v>4</v>
      </c>
      <c r="AL47" s="523" t="s">
        <v>587</v>
      </c>
    </row>
    <row r="48" spans="1:38" s="3" customFormat="1" ht="33">
      <c r="A48" s="1519"/>
      <c r="B48" s="1521"/>
      <c r="C48" s="472"/>
      <c r="D48" s="472" t="s">
        <v>405</v>
      </c>
      <c r="E48" s="473"/>
      <c r="F48" s="1522"/>
      <c r="G48" s="1522"/>
      <c r="H48" s="1523"/>
      <c r="I48" s="469"/>
      <c r="J48" s="469" t="s">
        <v>405</v>
      </c>
      <c r="K48" s="471"/>
      <c r="L48" s="469"/>
      <c r="M48" s="469" t="s">
        <v>405</v>
      </c>
      <c r="N48" s="471"/>
      <c r="O48" s="1499"/>
      <c r="P48" s="1494"/>
      <c r="Q48" s="1494"/>
      <c r="R48" s="1494"/>
      <c r="S48" s="1495"/>
      <c r="T48" s="1499"/>
      <c r="U48" s="1495"/>
      <c r="V48" s="470" t="s">
        <v>412</v>
      </c>
      <c r="W48" s="1494"/>
      <c r="X48" s="1495"/>
      <c r="Y48" s="1502"/>
      <c r="Z48" s="1503"/>
      <c r="AC48" s="6"/>
      <c r="AD48" s="6"/>
      <c r="AE48" s="6"/>
      <c r="AF48" s="6"/>
      <c r="AG48" s="1493" t="s">
        <v>509</v>
      </c>
      <c r="AH48" s="520">
        <v>20</v>
      </c>
      <c r="AI48" s="521" t="s">
        <v>815</v>
      </c>
      <c r="AJ48" s="454"/>
      <c r="AK48" s="517">
        <v>5</v>
      </c>
      <c r="AL48" s="523" t="s">
        <v>549</v>
      </c>
    </row>
    <row r="49" spans="1:39" s="3" customFormat="1" ht="33">
      <c r="A49" s="1518">
        <v>18</v>
      </c>
      <c r="B49" s="1520" t="str">
        <f>AI46</f>
        <v>荒町フェニックス</v>
      </c>
      <c r="C49" s="1496"/>
      <c r="D49" s="1496"/>
      <c r="E49" s="1497"/>
      <c r="F49" s="1496"/>
      <c r="G49" s="1496"/>
      <c r="H49" s="1497"/>
      <c r="I49" s="1522"/>
      <c r="J49" s="1522"/>
      <c r="K49" s="1523"/>
      <c r="L49" s="1498"/>
      <c r="M49" s="1496"/>
      <c r="N49" s="1497"/>
      <c r="O49" s="1498"/>
      <c r="P49" s="1496" t="s">
        <v>208</v>
      </c>
      <c r="Q49" s="1496"/>
      <c r="R49" s="1496" t="s">
        <v>208</v>
      </c>
      <c r="S49" s="1497"/>
      <c r="T49" s="1498"/>
      <c r="U49" s="1497"/>
      <c r="V49" s="468" t="s">
        <v>411</v>
      </c>
      <c r="W49" s="1496"/>
      <c r="X49" s="1497"/>
      <c r="Y49" s="1500"/>
      <c r="Z49" s="1501"/>
      <c r="AC49" s="6"/>
      <c r="AD49" s="6"/>
      <c r="AE49" s="6"/>
      <c r="AF49" s="6"/>
      <c r="AG49" s="1493"/>
      <c r="AH49" s="522">
        <v>21</v>
      </c>
      <c r="AI49" s="523" t="s">
        <v>547</v>
      </c>
      <c r="AJ49" s="453"/>
      <c r="AK49" s="517">
        <v>6</v>
      </c>
      <c r="AL49" s="523" t="s">
        <v>512</v>
      </c>
    </row>
    <row r="50" spans="1:39" s="3" customFormat="1" ht="33">
      <c r="A50" s="1519"/>
      <c r="B50" s="1521"/>
      <c r="C50" s="469"/>
      <c r="D50" s="469" t="s">
        <v>405</v>
      </c>
      <c r="E50" s="471"/>
      <c r="F50" s="472"/>
      <c r="G50" s="472" t="s">
        <v>405</v>
      </c>
      <c r="H50" s="473"/>
      <c r="I50" s="1522"/>
      <c r="J50" s="1522"/>
      <c r="K50" s="1523"/>
      <c r="L50" s="469"/>
      <c r="M50" s="469" t="s">
        <v>405</v>
      </c>
      <c r="N50" s="471"/>
      <c r="O50" s="1499"/>
      <c r="P50" s="1494"/>
      <c r="Q50" s="1494"/>
      <c r="R50" s="1494"/>
      <c r="S50" s="1495"/>
      <c r="T50" s="1499"/>
      <c r="U50" s="1495"/>
      <c r="V50" s="470" t="s">
        <v>412</v>
      </c>
      <c r="W50" s="1494"/>
      <c r="X50" s="1495"/>
      <c r="Y50" s="1502"/>
      <c r="Z50" s="1503"/>
      <c r="AC50" s="6"/>
      <c r="AD50" s="6"/>
      <c r="AE50" s="6"/>
      <c r="AF50" s="6"/>
      <c r="AG50" s="1493"/>
      <c r="AH50" s="520">
        <v>22</v>
      </c>
      <c r="AI50" s="521" t="s">
        <v>658</v>
      </c>
      <c r="AJ50" s="451"/>
      <c r="AK50" s="517">
        <v>7</v>
      </c>
      <c r="AL50" s="523" t="s">
        <v>586</v>
      </c>
    </row>
    <row r="51" spans="1:39" s="3" customFormat="1" ht="33">
      <c r="A51" s="1518">
        <v>19</v>
      </c>
      <c r="B51" s="1520" t="str">
        <f>AI47</f>
        <v>Alinea</v>
      </c>
      <c r="C51" s="1496"/>
      <c r="D51" s="1496"/>
      <c r="E51" s="1497"/>
      <c r="F51" s="1498"/>
      <c r="G51" s="1496"/>
      <c r="H51" s="1497"/>
      <c r="I51" s="1498"/>
      <c r="J51" s="1496"/>
      <c r="K51" s="1497"/>
      <c r="L51" s="1522"/>
      <c r="M51" s="1522"/>
      <c r="N51" s="1523"/>
      <c r="O51" s="1498"/>
      <c r="P51" s="1496" t="s">
        <v>208</v>
      </c>
      <c r="Q51" s="1496"/>
      <c r="R51" s="1496" t="s">
        <v>208</v>
      </c>
      <c r="S51" s="1497"/>
      <c r="T51" s="1498"/>
      <c r="U51" s="1497"/>
      <c r="V51" s="468" t="s">
        <v>411</v>
      </c>
      <c r="W51" s="1496"/>
      <c r="X51" s="1497"/>
      <c r="Y51" s="1500"/>
      <c r="Z51" s="1501"/>
      <c r="AC51" s="6"/>
      <c r="AD51" s="6"/>
      <c r="AE51" s="6"/>
      <c r="AF51" s="6"/>
      <c r="AG51" s="1493"/>
      <c r="AH51" s="522">
        <v>23</v>
      </c>
      <c r="AI51" s="523" t="s">
        <v>816</v>
      </c>
      <c r="AJ51" s="451"/>
      <c r="AK51" s="517">
        <v>8</v>
      </c>
      <c r="AL51" s="627" t="s">
        <v>585</v>
      </c>
    </row>
    <row r="52" spans="1:39" s="3" customFormat="1" ht="37.5">
      <c r="A52" s="1519"/>
      <c r="B52" s="1521"/>
      <c r="C52" s="469"/>
      <c r="D52" s="469" t="s">
        <v>405</v>
      </c>
      <c r="E52" s="471"/>
      <c r="F52" s="470"/>
      <c r="G52" s="469" t="s">
        <v>405</v>
      </c>
      <c r="H52" s="471"/>
      <c r="I52" s="470"/>
      <c r="J52" s="469" t="s">
        <v>405</v>
      </c>
      <c r="K52" s="471"/>
      <c r="L52" s="1522"/>
      <c r="M52" s="1522"/>
      <c r="N52" s="1523"/>
      <c r="O52" s="1499"/>
      <c r="P52" s="1494"/>
      <c r="Q52" s="1494"/>
      <c r="R52" s="1494"/>
      <c r="S52" s="1495"/>
      <c r="T52" s="1499"/>
      <c r="U52" s="1495"/>
      <c r="V52" s="470" t="s">
        <v>412</v>
      </c>
      <c r="W52" s="1494"/>
      <c r="X52" s="1495"/>
      <c r="Y52" s="1502"/>
      <c r="Z52" s="1503"/>
      <c r="AC52" s="6"/>
      <c r="AD52" s="6"/>
      <c r="AE52" s="6"/>
      <c r="AF52" s="6"/>
      <c r="AG52" s="1507" t="s">
        <v>551</v>
      </c>
      <c r="AH52" s="520">
        <v>24</v>
      </c>
      <c r="AI52" s="523" t="s">
        <v>587</v>
      </c>
      <c r="AJ52" s="459"/>
      <c r="AK52" s="517">
        <v>9</v>
      </c>
      <c r="AL52" s="521" t="s">
        <v>584</v>
      </c>
    </row>
    <row r="53" spans="1:39" s="3" customFormat="1" ht="33">
      <c r="A53" s="410"/>
      <c r="B53" s="411"/>
      <c r="C53" s="472"/>
      <c r="D53" s="472"/>
      <c r="E53" s="472"/>
      <c r="F53" s="472"/>
      <c r="G53" s="472"/>
      <c r="H53" s="472"/>
      <c r="I53" s="472"/>
      <c r="J53" s="472"/>
      <c r="K53" s="472"/>
      <c r="L53" s="472"/>
      <c r="M53" s="472"/>
      <c r="N53" s="472"/>
      <c r="O53" s="472"/>
      <c r="P53" s="472"/>
      <c r="Q53" s="472"/>
      <c r="R53" s="472"/>
      <c r="S53" s="472"/>
      <c r="T53" s="472"/>
      <c r="U53" s="472"/>
      <c r="V53" s="472"/>
      <c r="W53" s="472"/>
      <c r="X53" s="472"/>
      <c r="Y53" s="474"/>
      <c r="Z53" s="474"/>
      <c r="AC53" s="6"/>
      <c r="AD53" s="6"/>
      <c r="AE53" s="6"/>
      <c r="AF53" s="6"/>
      <c r="AG53" s="1508"/>
      <c r="AH53" s="522">
        <v>25</v>
      </c>
      <c r="AI53" s="523" t="s">
        <v>155</v>
      </c>
      <c r="AK53" s="517">
        <v>10</v>
      </c>
      <c r="AL53" s="523" t="s">
        <v>548</v>
      </c>
    </row>
    <row r="54" spans="1:39" s="3" customFormat="1" ht="37.5">
      <c r="A54" s="1524" t="s">
        <v>567</v>
      </c>
      <c r="B54" s="1525"/>
      <c r="C54" s="1504">
        <f>+A55</f>
        <v>20</v>
      </c>
      <c r="D54" s="1506"/>
      <c r="E54" s="1505"/>
      <c r="F54" s="1504">
        <f>+A57</f>
        <v>21</v>
      </c>
      <c r="G54" s="1506"/>
      <c r="H54" s="1505"/>
      <c r="I54" s="1504">
        <f>+A59</f>
        <v>22</v>
      </c>
      <c r="J54" s="1506"/>
      <c r="K54" s="1505"/>
      <c r="L54" s="1504">
        <f>+A61</f>
        <v>23</v>
      </c>
      <c r="M54" s="1506"/>
      <c r="N54" s="1505"/>
      <c r="O54" s="757" t="s">
        <v>404</v>
      </c>
      <c r="P54" s="758" t="s">
        <v>405</v>
      </c>
      <c r="Q54" s="758" t="s">
        <v>406</v>
      </c>
      <c r="R54" s="758" t="s">
        <v>405</v>
      </c>
      <c r="S54" s="759" t="s">
        <v>407</v>
      </c>
      <c r="T54" s="1504" t="s">
        <v>408</v>
      </c>
      <c r="U54" s="1505"/>
      <c r="V54" s="1504" t="s">
        <v>409</v>
      </c>
      <c r="W54" s="1506"/>
      <c r="X54" s="1505"/>
      <c r="Y54" s="1504" t="s">
        <v>410</v>
      </c>
      <c r="Z54" s="1505"/>
      <c r="AC54" s="6"/>
      <c r="AD54" s="6"/>
      <c r="AE54" s="6"/>
      <c r="AF54" s="6"/>
      <c r="AG54" s="1508"/>
      <c r="AH54" s="520">
        <v>26</v>
      </c>
      <c r="AI54" s="627" t="s">
        <v>660</v>
      </c>
      <c r="AJ54" s="458"/>
      <c r="AK54" s="517">
        <v>11</v>
      </c>
      <c r="AL54" s="523" t="s">
        <v>547</v>
      </c>
    </row>
    <row r="55" spans="1:39" s="3" customFormat="1" ht="33">
      <c r="A55" s="1518">
        <v>20</v>
      </c>
      <c r="B55" s="1520" t="str">
        <f>AI48</f>
        <v>塩二小ソニック</v>
      </c>
      <c r="C55" s="1522"/>
      <c r="D55" s="1522"/>
      <c r="E55" s="1523"/>
      <c r="F55" s="1498"/>
      <c r="G55" s="1496"/>
      <c r="H55" s="1497"/>
      <c r="I55" s="1498"/>
      <c r="J55" s="1496"/>
      <c r="K55" s="1497"/>
      <c r="L55" s="1498"/>
      <c r="M55" s="1496"/>
      <c r="N55" s="1497"/>
      <c r="O55" s="1498"/>
      <c r="P55" s="1496" t="s">
        <v>208</v>
      </c>
      <c r="Q55" s="1496"/>
      <c r="R55" s="1496" t="s">
        <v>208</v>
      </c>
      <c r="S55" s="1497"/>
      <c r="T55" s="1498"/>
      <c r="U55" s="1497"/>
      <c r="V55" s="468" t="s">
        <v>411</v>
      </c>
      <c r="W55" s="1496"/>
      <c r="X55" s="1497"/>
      <c r="Y55" s="1500"/>
      <c r="Z55" s="1501"/>
      <c r="AG55" s="1526"/>
      <c r="AH55" s="522">
        <v>27</v>
      </c>
      <c r="AI55" s="523" t="s">
        <v>582</v>
      </c>
      <c r="AJ55" s="446"/>
      <c r="AK55" s="517">
        <v>12</v>
      </c>
      <c r="AL55" s="629" t="s">
        <v>817</v>
      </c>
    </row>
    <row r="56" spans="1:39" s="458" customFormat="1" ht="37.5">
      <c r="A56" s="1519"/>
      <c r="B56" s="1521"/>
      <c r="C56" s="1522"/>
      <c r="D56" s="1522"/>
      <c r="E56" s="1523"/>
      <c r="F56" s="469"/>
      <c r="G56" s="469" t="s">
        <v>405</v>
      </c>
      <c r="H56" s="471"/>
      <c r="I56" s="469"/>
      <c r="J56" s="469" t="s">
        <v>405</v>
      </c>
      <c r="K56" s="471"/>
      <c r="L56" s="469"/>
      <c r="M56" s="469" t="s">
        <v>405</v>
      </c>
      <c r="N56" s="471"/>
      <c r="O56" s="1499"/>
      <c r="P56" s="1494"/>
      <c r="Q56" s="1494"/>
      <c r="R56" s="1494"/>
      <c r="S56" s="1495"/>
      <c r="T56" s="1499"/>
      <c r="U56" s="1495"/>
      <c r="V56" s="470" t="s">
        <v>412</v>
      </c>
      <c r="W56" s="1494"/>
      <c r="X56" s="1495"/>
      <c r="Y56" s="1502"/>
      <c r="Z56" s="1503"/>
      <c r="AA56" s="457"/>
      <c r="AB56" s="457"/>
      <c r="AC56" s="457"/>
      <c r="AD56" s="457"/>
      <c r="AE56" s="457"/>
      <c r="AF56" s="457"/>
      <c r="AG56" s="1507" t="s">
        <v>552</v>
      </c>
      <c r="AH56" s="520">
        <v>28</v>
      </c>
      <c r="AI56" s="523" t="s">
        <v>545</v>
      </c>
      <c r="AJ56" s="446"/>
      <c r="AK56" s="517">
        <v>13</v>
      </c>
      <c r="AL56" s="629" t="s">
        <v>663</v>
      </c>
      <c r="AM56" s="457"/>
    </row>
    <row r="57" spans="1:39" ht="33">
      <c r="A57" s="1518">
        <v>21</v>
      </c>
      <c r="B57" s="1520" t="str">
        <f>AI49</f>
        <v>岩沼西ファイターズ</v>
      </c>
      <c r="C57" s="1496"/>
      <c r="D57" s="1496"/>
      <c r="E57" s="1497"/>
      <c r="F57" s="1522"/>
      <c r="G57" s="1522"/>
      <c r="H57" s="1523"/>
      <c r="I57" s="1498"/>
      <c r="J57" s="1496"/>
      <c r="K57" s="1497"/>
      <c r="L57" s="1498"/>
      <c r="M57" s="1496"/>
      <c r="N57" s="1497"/>
      <c r="O57" s="1498"/>
      <c r="P57" s="1496" t="s">
        <v>208</v>
      </c>
      <c r="Q57" s="1496"/>
      <c r="R57" s="1496" t="s">
        <v>208</v>
      </c>
      <c r="S57" s="1497"/>
      <c r="T57" s="1498"/>
      <c r="U57" s="1497"/>
      <c r="V57" s="468" t="s">
        <v>411</v>
      </c>
      <c r="W57" s="1496"/>
      <c r="X57" s="1497"/>
      <c r="Y57" s="1500"/>
      <c r="Z57" s="1501"/>
      <c r="AA57" s="3"/>
      <c r="AB57" s="3"/>
      <c r="AC57" s="3"/>
      <c r="AD57" s="3"/>
      <c r="AE57" s="3"/>
      <c r="AF57" s="3"/>
      <c r="AG57" s="1508"/>
      <c r="AH57" s="522">
        <v>29</v>
      </c>
      <c r="AI57" s="521" t="s">
        <v>148</v>
      </c>
      <c r="AK57" s="517">
        <v>14</v>
      </c>
      <c r="AL57" s="523" t="s">
        <v>546</v>
      </c>
      <c r="AM57" s="489"/>
    </row>
    <row r="58" spans="1:39" ht="33">
      <c r="A58" s="1519"/>
      <c r="B58" s="1521"/>
      <c r="C58" s="472"/>
      <c r="D58" s="472" t="s">
        <v>405</v>
      </c>
      <c r="E58" s="473"/>
      <c r="F58" s="1522"/>
      <c r="G58" s="1522"/>
      <c r="H58" s="1523"/>
      <c r="I58" s="469"/>
      <c r="J58" s="469" t="s">
        <v>405</v>
      </c>
      <c r="K58" s="471"/>
      <c r="L58" s="469"/>
      <c r="M58" s="469" t="s">
        <v>405</v>
      </c>
      <c r="N58" s="471"/>
      <c r="O58" s="1499"/>
      <c r="P58" s="1494"/>
      <c r="Q58" s="1494"/>
      <c r="R58" s="1494"/>
      <c r="S58" s="1495"/>
      <c r="T58" s="1499"/>
      <c r="U58" s="1495"/>
      <c r="V58" s="470" t="s">
        <v>412</v>
      </c>
      <c r="W58" s="1494"/>
      <c r="X58" s="1495"/>
      <c r="Y58" s="1502"/>
      <c r="Z58" s="1503"/>
      <c r="AA58" s="3"/>
      <c r="AB58" s="3"/>
      <c r="AC58" s="3"/>
      <c r="AD58" s="3"/>
      <c r="AE58" s="3"/>
      <c r="AF58" s="3"/>
      <c r="AG58" s="1508"/>
      <c r="AH58" s="520">
        <v>30</v>
      </c>
      <c r="AI58" s="628" t="s">
        <v>583</v>
      </c>
      <c r="AK58" s="517">
        <v>15</v>
      </c>
      <c r="AL58" s="627" t="s">
        <v>582</v>
      </c>
    </row>
    <row r="59" spans="1:39" ht="33">
      <c r="A59" s="1518">
        <v>22</v>
      </c>
      <c r="B59" s="1520" t="str">
        <f>AI50</f>
        <v>キングフューチャーズ</v>
      </c>
      <c r="C59" s="1496"/>
      <c r="D59" s="1496"/>
      <c r="E59" s="1497"/>
      <c r="F59" s="1496"/>
      <c r="G59" s="1496"/>
      <c r="H59" s="1497"/>
      <c r="I59" s="1522"/>
      <c r="J59" s="1522"/>
      <c r="K59" s="1523"/>
      <c r="L59" s="1498"/>
      <c r="M59" s="1496"/>
      <c r="N59" s="1497"/>
      <c r="O59" s="1498"/>
      <c r="P59" s="1496" t="s">
        <v>208</v>
      </c>
      <c r="Q59" s="1496"/>
      <c r="R59" s="1496" t="s">
        <v>208</v>
      </c>
      <c r="S59" s="1497"/>
      <c r="T59" s="1498"/>
      <c r="U59" s="1497"/>
      <c r="V59" s="468" t="s">
        <v>411</v>
      </c>
      <c r="W59" s="1496"/>
      <c r="X59" s="1497"/>
      <c r="Y59" s="1500"/>
      <c r="Z59" s="1501"/>
      <c r="AA59" s="3"/>
      <c r="AB59" s="3"/>
      <c r="AC59" s="3"/>
      <c r="AD59" s="3"/>
      <c r="AE59" s="3"/>
      <c r="AF59" s="3"/>
      <c r="AG59" s="1526"/>
      <c r="AH59" s="522">
        <v>31</v>
      </c>
      <c r="AI59" s="523" t="s">
        <v>512</v>
      </c>
      <c r="AK59" s="517">
        <v>16</v>
      </c>
      <c r="AL59" s="690" t="s">
        <v>665</v>
      </c>
    </row>
    <row r="60" spans="1:39" ht="33">
      <c r="A60" s="1519"/>
      <c r="B60" s="1521"/>
      <c r="C60" s="469"/>
      <c r="D60" s="469" t="s">
        <v>405</v>
      </c>
      <c r="E60" s="471"/>
      <c r="F60" s="472"/>
      <c r="G60" s="472" t="s">
        <v>405</v>
      </c>
      <c r="H60" s="473"/>
      <c r="I60" s="1522"/>
      <c r="J60" s="1522"/>
      <c r="K60" s="1523"/>
      <c r="L60" s="469"/>
      <c r="M60" s="469" t="s">
        <v>405</v>
      </c>
      <c r="N60" s="471"/>
      <c r="O60" s="1499"/>
      <c r="P60" s="1494"/>
      <c r="Q60" s="1494"/>
      <c r="R60" s="1494"/>
      <c r="S60" s="1495"/>
      <c r="T60" s="1499"/>
      <c r="U60" s="1495"/>
      <c r="V60" s="470" t="s">
        <v>412</v>
      </c>
      <c r="W60" s="1494"/>
      <c r="X60" s="1495"/>
      <c r="Y60" s="1502"/>
      <c r="Z60" s="1503"/>
      <c r="AA60" s="3"/>
      <c r="AB60" s="3"/>
      <c r="AC60" s="3"/>
      <c r="AD60" s="3"/>
      <c r="AE60" s="3"/>
      <c r="AF60" s="3"/>
    </row>
    <row r="61" spans="1:39" ht="33">
      <c r="A61" s="1518">
        <v>23</v>
      </c>
      <c r="B61" s="1520" t="str">
        <f>AI51</f>
        <v>Pchan Rise</v>
      </c>
      <c r="C61" s="1496"/>
      <c r="D61" s="1496"/>
      <c r="E61" s="1497"/>
      <c r="F61" s="1498"/>
      <c r="G61" s="1496"/>
      <c r="H61" s="1497"/>
      <c r="I61" s="1498"/>
      <c r="J61" s="1496"/>
      <c r="K61" s="1497"/>
      <c r="L61" s="1522"/>
      <c r="M61" s="1522"/>
      <c r="N61" s="1523"/>
      <c r="O61" s="1498"/>
      <c r="P61" s="1496" t="s">
        <v>208</v>
      </c>
      <c r="Q61" s="1496"/>
      <c r="R61" s="1496" t="s">
        <v>208</v>
      </c>
      <c r="S61" s="1497"/>
      <c r="T61" s="1498"/>
      <c r="U61" s="1497"/>
      <c r="V61" s="468" t="s">
        <v>411</v>
      </c>
      <c r="W61" s="1496"/>
      <c r="X61" s="1497"/>
      <c r="Y61" s="1500"/>
      <c r="Z61" s="1501"/>
      <c r="AA61" s="3"/>
      <c r="AB61" s="3"/>
      <c r="AC61" s="3"/>
      <c r="AD61" s="3"/>
      <c r="AE61" s="3"/>
      <c r="AF61" s="3"/>
    </row>
    <row r="62" spans="1:39" ht="33">
      <c r="A62" s="1519"/>
      <c r="B62" s="1521"/>
      <c r="C62" s="469"/>
      <c r="D62" s="469" t="s">
        <v>405</v>
      </c>
      <c r="E62" s="471"/>
      <c r="F62" s="470"/>
      <c r="G62" s="469" t="s">
        <v>405</v>
      </c>
      <c r="H62" s="471"/>
      <c r="I62" s="470"/>
      <c r="J62" s="469" t="s">
        <v>405</v>
      </c>
      <c r="K62" s="471"/>
      <c r="L62" s="1522"/>
      <c r="M62" s="1522"/>
      <c r="N62" s="1523"/>
      <c r="O62" s="1499"/>
      <c r="P62" s="1494"/>
      <c r="Q62" s="1494"/>
      <c r="R62" s="1494"/>
      <c r="S62" s="1495"/>
      <c r="T62" s="1499"/>
      <c r="U62" s="1495"/>
      <c r="V62" s="470" t="s">
        <v>412</v>
      </c>
      <c r="W62" s="1494"/>
      <c r="X62" s="1495"/>
      <c r="Y62" s="1502"/>
      <c r="Z62" s="1503"/>
    </row>
    <row r="63" spans="1:39" ht="33">
      <c r="A63" s="410"/>
      <c r="B63" s="411"/>
      <c r="C63" s="472"/>
      <c r="D63" s="472"/>
      <c r="E63" s="472"/>
      <c r="F63" s="472"/>
      <c r="G63" s="472"/>
      <c r="H63" s="472"/>
      <c r="I63" s="472"/>
      <c r="J63" s="472"/>
      <c r="K63" s="472"/>
      <c r="L63" s="472"/>
      <c r="M63" s="472"/>
      <c r="N63" s="472"/>
      <c r="O63" s="472"/>
      <c r="P63" s="472"/>
      <c r="Q63" s="472"/>
      <c r="R63" s="472"/>
      <c r="S63" s="472"/>
      <c r="T63" s="472"/>
      <c r="U63" s="472"/>
      <c r="V63" s="472"/>
      <c r="W63" s="472"/>
      <c r="X63" s="472"/>
      <c r="Y63" s="474"/>
      <c r="Z63" s="474"/>
      <c r="AG63" s="3"/>
      <c r="AH63" s="3"/>
      <c r="AI63" s="3"/>
      <c r="AJ63" s="3"/>
      <c r="AK63" s="3"/>
      <c r="AL63" s="3"/>
    </row>
    <row r="64" spans="1:39" ht="37.5">
      <c r="A64" s="1524" t="s">
        <v>543</v>
      </c>
      <c r="B64" s="1525"/>
      <c r="C64" s="1504">
        <f>+A65</f>
        <v>24</v>
      </c>
      <c r="D64" s="1506"/>
      <c r="E64" s="1505"/>
      <c r="F64" s="1504">
        <f>+A67</f>
        <v>25</v>
      </c>
      <c r="G64" s="1506"/>
      <c r="H64" s="1505"/>
      <c r="I64" s="1504">
        <f>+A69</f>
        <v>26</v>
      </c>
      <c r="J64" s="1506"/>
      <c r="K64" s="1505"/>
      <c r="L64" s="1504">
        <f>+A71</f>
        <v>27</v>
      </c>
      <c r="M64" s="1506"/>
      <c r="N64" s="1505"/>
      <c r="O64" s="757" t="s">
        <v>404</v>
      </c>
      <c r="P64" s="758" t="s">
        <v>405</v>
      </c>
      <c r="Q64" s="758" t="s">
        <v>406</v>
      </c>
      <c r="R64" s="758" t="s">
        <v>405</v>
      </c>
      <c r="S64" s="759" t="s">
        <v>407</v>
      </c>
      <c r="T64" s="1504" t="s">
        <v>408</v>
      </c>
      <c r="U64" s="1505"/>
      <c r="V64" s="1504" t="s">
        <v>409</v>
      </c>
      <c r="W64" s="1506"/>
      <c r="X64" s="1505"/>
      <c r="Y64" s="1504" t="s">
        <v>410</v>
      </c>
      <c r="Z64" s="1505"/>
      <c r="AG64" s="458"/>
      <c r="AH64" s="458"/>
      <c r="AI64" s="458"/>
      <c r="AJ64" s="458"/>
      <c r="AK64" s="458"/>
      <c r="AL64" s="458"/>
    </row>
    <row r="65" spans="1:39" s="3" customFormat="1" ht="33">
      <c r="A65" s="1518">
        <v>24</v>
      </c>
      <c r="B65" s="1520" t="str">
        <f>AI52</f>
        <v>館ジャングルー</v>
      </c>
      <c r="C65" s="1522"/>
      <c r="D65" s="1522"/>
      <c r="E65" s="1523"/>
      <c r="F65" s="1498"/>
      <c r="G65" s="1496"/>
      <c r="H65" s="1497"/>
      <c r="I65" s="1498"/>
      <c r="J65" s="1496"/>
      <c r="K65" s="1497"/>
      <c r="L65" s="1498"/>
      <c r="M65" s="1496"/>
      <c r="N65" s="1497"/>
      <c r="O65" s="1498"/>
      <c r="P65" s="1496" t="s">
        <v>208</v>
      </c>
      <c r="Q65" s="1496"/>
      <c r="R65" s="1496" t="s">
        <v>208</v>
      </c>
      <c r="S65" s="1497"/>
      <c r="T65" s="1498"/>
      <c r="U65" s="1497"/>
      <c r="V65" s="468" t="s">
        <v>411</v>
      </c>
      <c r="W65" s="1496"/>
      <c r="X65" s="1497"/>
      <c r="Y65" s="1500"/>
      <c r="Z65" s="1501"/>
      <c r="AG65" s="446"/>
      <c r="AH65" s="446"/>
      <c r="AI65" s="447"/>
      <c r="AJ65" s="446"/>
      <c r="AK65" s="446"/>
      <c r="AL65" s="460"/>
    </row>
    <row r="66" spans="1:39" s="458" customFormat="1" ht="37.5">
      <c r="A66" s="1519"/>
      <c r="B66" s="1521"/>
      <c r="C66" s="1522"/>
      <c r="D66" s="1522"/>
      <c r="E66" s="1523"/>
      <c r="F66" s="469"/>
      <c r="G66" s="469" t="s">
        <v>405</v>
      </c>
      <c r="H66" s="471"/>
      <c r="I66" s="469"/>
      <c r="J66" s="469" t="s">
        <v>405</v>
      </c>
      <c r="K66" s="471"/>
      <c r="L66" s="469"/>
      <c r="M66" s="469" t="s">
        <v>405</v>
      </c>
      <c r="N66" s="471"/>
      <c r="O66" s="1499"/>
      <c r="P66" s="1494"/>
      <c r="Q66" s="1494"/>
      <c r="R66" s="1494"/>
      <c r="S66" s="1495"/>
      <c r="T66" s="1499"/>
      <c r="U66" s="1495"/>
      <c r="V66" s="470" t="s">
        <v>412</v>
      </c>
      <c r="W66" s="1494"/>
      <c r="X66" s="1495"/>
      <c r="Y66" s="1502"/>
      <c r="Z66" s="1503"/>
      <c r="AA66" s="457"/>
      <c r="AB66" s="457"/>
      <c r="AC66" s="457"/>
      <c r="AD66" s="457"/>
      <c r="AE66" s="457"/>
      <c r="AF66" s="457"/>
      <c r="AG66" s="446"/>
      <c r="AH66" s="446"/>
      <c r="AI66" s="447"/>
      <c r="AJ66" s="446"/>
      <c r="AK66" s="446"/>
      <c r="AL66" s="460"/>
      <c r="AM66" s="457"/>
    </row>
    <row r="67" spans="1:39" ht="35.25">
      <c r="A67" s="1518">
        <v>25</v>
      </c>
      <c r="B67" s="1520" t="str">
        <f>AI53</f>
        <v>ブルーソウルズ</v>
      </c>
      <c r="C67" s="1496"/>
      <c r="D67" s="1496"/>
      <c r="E67" s="1497"/>
      <c r="F67" s="1522"/>
      <c r="G67" s="1522"/>
      <c r="H67" s="1523"/>
      <c r="I67" s="1498"/>
      <c r="J67" s="1496"/>
      <c r="K67" s="1497"/>
      <c r="L67" s="1498"/>
      <c r="M67" s="1496"/>
      <c r="N67" s="1497"/>
      <c r="O67" s="1498"/>
      <c r="P67" s="1496" t="s">
        <v>208</v>
      </c>
      <c r="Q67" s="1496"/>
      <c r="R67" s="1496" t="s">
        <v>208</v>
      </c>
      <c r="S67" s="1497"/>
      <c r="T67" s="1498"/>
      <c r="U67" s="1497"/>
      <c r="V67" s="468" t="s">
        <v>411</v>
      </c>
      <c r="W67" s="1496"/>
      <c r="X67" s="1497"/>
      <c r="Y67" s="1500"/>
      <c r="Z67" s="1501"/>
      <c r="AA67" s="3"/>
      <c r="AB67" s="3"/>
      <c r="AC67" s="3"/>
      <c r="AD67" s="3"/>
      <c r="AE67" s="3"/>
      <c r="AF67" s="3"/>
      <c r="AK67" s="455"/>
      <c r="AL67" s="461"/>
    </row>
    <row r="68" spans="1:39" ht="33">
      <c r="A68" s="1519"/>
      <c r="B68" s="1521"/>
      <c r="C68" s="472"/>
      <c r="D68" s="472" t="s">
        <v>405</v>
      </c>
      <c r="E68" s="473"/>
      <c r="F68" s="1522"/>
      <c r="G68" s="1522"/>
      <c r="H68" s="1523"/>
      <c r="I68" s="469"/>
      <c r="J68" s="469" t="s">
        <v>405</v>
      </c>
      <c r="K68" s="471"/>
      <c r="L68" s="469"/>
      <c r="M68" s="469" t="s">
        <v>405</v>
      </c>
      <c r="N68" s="471"/>
      <c r="O68" s="1499"/>
      <c r="P68" s="1494"/>
      <c r="Q68" s="1494"/>
      <c r="R68" s="1494"/>
      <c r="S68" s="1495"/>
      <c r="T68" s="1499"/>
      <c r="U68" s="1495"/>
      <c r="V68" s="470" t="s">
        <v>412</v>
      </c>
      <c r="W68" s="1494"/>
      <c r="X68" s="1495"/>
      <c r="Y68" s="1502"/>
      <c r="Z68" s="1503"/>
      <c r="AA68" s="3"/>
      <c r="AB68" s="3"/>
      <c r="AC68" s="3"/>
      <c r="AD68" s="3"/>
      <c r="AE68" s="3"/>
      <c r="AF68" s="3"/>
      <c r="AK68" s="451"/>
      <c r="AL68" s="461"/>
    </row>
    <row r="69" spans="1:39" ht="33">
      <c r="A69" s="1518">
        <v>26</v>
      </c>
      <c r="B69" s="1520" t="str">
        <f>AI54</f>
        <v>南相フェニックス</v>
      </c>
      <c r="C69" s="1496"/>
      <c r="D69" s="1496"/>
      <c r="E69" s="1497"/>
      <c r="F69" s="1496"/>
      <c r="G69" s="1496"/>
      <c r="H69" s="1497"/>
      <c r="I69" s="1522"/>
      <c r="J69" s="1522"/>
      <c r="K69" s="1523"/>
      <c r="L69" s="1498"/>
      <c r="M69" s="1496"/>
      <c r="N69" s="1497"/>
      <c r="O69" s="1498"/>
      <c r="P69" s="1496" t="s">
        <v>208</v>
      </c>
      <c r="Q69" s="1496"/>
      <c r="R69" s="1496" t="s">
        <v>208</v>
      </c>
      <c r="S69" s="1497"/>
      <c r="T69" s="1498"/>
      <c r="U69" s="1497"/>
      <c r="V69" s="468" t="s">
        <v>411</v>
      </c>
      <c r="W69" s="1496"/>
      <c r="X69" s="1497"/>
      <c r="Y69" s="1500"/>
      <c r="Z69" s="1501"/>
      <c r="AA69" s="3"/>
      <c r="AB69" s="3"/>
      <c r="AC69" s="3"/>
      <c r="AD69" s="3"/>
      <c r="AE69" s="3"/>
      <c r="AF69" s="3"/>
      <c r="AK69" s="451"/>
      <c r="AL69" s="461"/>
    </row>
    <row r="70" spans="1:39" ht="33">
      <c r="A70" s="1519"/>
      <c r="B70" s="1521"/>
      <c r="C70" s="469"/>
      <c r="D70" s="469" t="s">
        <v>405</v>
      </c>
      <c r="E70" s="471"/>
      <c r="F70" s="472"/>
      <c r="G70" s="472" t="s">
        <v>405</v>
      </c>
      <c r="H70" s="473"/>
      <c r="I70" s="1522"/>
      <c r="J70" s="1522"/>
      <c r="K70" s="1523"/>
      <c r="L70" s="469"/>
      <c r="M70" s="469" t="s">
        <v>405</v>
      </c>
      <c r="N70" s="471"/>
      <c r="O70" s="1499"/>
      <c r="P70" s="1494"/>
      <c r="Q70" s="1494"/>
      <c r="R70" s="1494"/>
      <c r="S70" s="1495"/>
      <c r="T70" s="1499"/>
      <c r="U70" s="1495"/>
      <c r="V70" s="470" t="s">
        <v>412</v>
      </c>
      <c r="W70" s="1494"/>
      <c r="X70" s="1495"/>
      <c r="Y70" s="1502"/>
      <c r="Z70" s="1503"/>
      <c r="AA70" s="3"/>
      <c r="AB70" s="3"/>
      <c r="AC70" s="3"/>
      <c r="AD70" s="3"/>
      <c r="AE70" s="3"/>
      <c r="AF70" s="3"/>
      <c r="AK70" s="450"/>
      <c r="AL70" s="462"/>
    </row>
    <row r="71" spans="1:39" ht="33">
      <c r="A71" s="1518">
        <v>27</v>
      </c>
      <c r="B71" s="1520" t="str">
        <f>AI55</f>
        <v>横手かがやキッズ</v>
      </c>
      <c r="C71" s="1496"/>
      <c r="D71" s="1496"/>
      <c r="E71" s="1497"/>
      <c r="F71" s="1498"/>
      <c r="G71" s="1496"/>
      <c r="H71" s="1497"/>
      <c r="I71" s="1498"/>
      <c r="J71" s="1496"/>
      <c r="K71" s="1497"/>
      <c r="L71" s="1522"/>
      <c r="M71" s="1522"/>
      <c r="N71" s="1523"/>
      <c r="O71" s="1498"/>
      <c r="P71" s="1496" t="s">
        <v>208</v>
      </c>
      <c r="Q71" s="1496"/>
      <c r="R71" s="1496" t="s">
        <v>208</v>
      </c>
      <c r="S71" s="1497"/>
      <c r="T71" s="1498"/>
      <c r="U71" s="1497"/>
      <c r="V71" s="468" t="s">
        <v>411</v>
      </c>
      <c r="W71" s="1496"/>
      <c r="X71" s="1497"/>
      <c r="Y71" s="1500"/>
      <c r="Z71" s="1501"/>
      <c r="AA71" s="3"/>
      <c r="AB71" s="3"/>
      <c r="AC71" s="3"/>
      <c r="AD71" s="3"/>
      <c r="AE71" s="3"/>
      <c r="AF71" s="3"/>
    </row>
    <row r="72" spans="1:39" ht="33">
      <c r="A72" s="1519"/>
      <c r="B72" s="1521"/>
      <c r="C72" s="469"/>
      <c r="D72" s="469" t="s">
        <v>405</v>
      </c>
      <c r="E72" s="471"/>
      <c r="F72" s="470"/>
      <c r="G72" s="469" t="s">
        <v>405</v>
      </c>
      <c r="H72" s="471"/>
      <c r="I72" s="470"/>
      <c r="J72" s="469" t="s">
        <v>405</v>
      </c>
      <c r="K72" s="471"/>
      <c r="L72" s="1522"/>
      <c r="M72" s="1522"/>
      <c r="N72" s="1523"/>
      <c r="O72" s="1499"/>
      <c r="P72" s="1494"/>
      <c r="Q72" s="1494"/>
      <c r="R72" s="1494"/>
      <c r="S72" s="1495"/>
      <c r="T72" s="1499"/>
      <c r="U72" s="1495"/>
      <c r="V72" s="470" t="s">
        <v>412</v>
      </c>
      <c r="W72" s="1494"/>
      <c r="X72" s="1495"/>
      <c r="Y72" s="1502"/>
      <c r="Z72" s="1503"/>
      <c r="AG72" s="450"/>
      <c r="AH72" s="450"/>
      <c r="AI72" s="452"/>
    </row>
    <row r="73" spans="1:39" ht="33">
      <c r="A73" s="410"/>
      <c r="B73" s="411"/>
      <c r="C73" s="472"/>
      <c r="D73" s="472"/>
      <c r="E73" s="472"/>
      <c r="F73" s="472"/>
      <c r="G73" s="472"/>
      <c r="H73" s="472"/>
      <c r="I73" s="472"/>
      <c r="J73" s="472"/>
      <c r="K73" s="472"/>
      <c r="L73" s="472"/>
      <c r="M73" s="472"/>
      <c r="N73" s="472"/>
      <c r="O73" s="472"/>
      <c r="P73" s="472"/>
      <c r="Q73" s="472"/>
      <c r="R73" s="472"/>
      <c r="S73" s="472"/>
      <c r="T73" s="472"/>
      <c r="U73" s="472"/>
      <c r="V73" s="472"/>
      <c r="W73" s="472"/>
      <c r="X73" s="472"/>
      <c r="Y73" s="474"/>
      <c r="Z73" s="474"/>
    </row>
    <row r="74" spans="1:39" ht="37.5">
      <c r="A74" s="1524" t="s">
        <v>544</v>
      </c>
      <c r="B74" s="1525"/>
      <c r="C74" s="1504">
        <f>+A75</f>
        <v>28</v>
      </c>
      <c r="D74" s="1506"/>
      <c r="E74" s="1505"/>
      <c r="F74" s="1504">
        <f>+A77</f>
        <v>29</v>
      </c>
      <c r="G74" s="1506"/>
      <c r="H74" s="1505"/>
      <c r="I74" s="1504">
        <f>+A79</f>
        <v>30</v>
      </c>
      <c r="J74" s="1506"/>
      <c r="K74" s="1505"/>
      <c r="L74" s="1504">
        <f>+A81</f>
        <v>31</v>
      </c>
      <c r="M74" s="1506"/>
      <c r="N74" s="1505"/>
      <c r="O74" s="757" t="s">
        <v>404</v>
      </c>
      <c r="P74" s="758" t="s">
        <v>405</v>
      </c>
      <c r="Q74" s="758" t="s">
        <v>406</v>
      </c>
      <c r="R74" s="758" t="s">
        <v>405</v>
      </c>
      <c r="S74" s="759" t="s">
        <v>407</v>
      </c>
      <c r="T74" s="1504" t="s">
        <v>408</v>
      </c>
      <c r="U74" s="1505"/>
      <c r="V74" s="1504" t="s">
        <v>409</v>
      </c>
      <c r="W74" s="1506"/>
      <c r="X74" s="1505"/>
      <c r="Y74" s="1504" t="s">
        <v>410</v>
      </c>
      <c r="Z74" s="1505"/>
    </row>
    <row r="75" spans="1:39" ht="33">
      <c r="A75" s="1518">
        <v>28</v>
      </c>
      <c r="B75" s="1520" t="str">
        <f>AI56</f>
        <v>いいのフェニックス</v>
      </c>
      <c r="C75" s="1522"/>
      <c r="D75" s="1522"/>
      <c r="E75" s="1523"/>
      <c r="F75" s="1498"/>
      <c r="G75" s="1496"/>
      <c r="H75" s="1497"/>
      <c r="I75" s="1498"/>
      <c r="J75" s="1496"/>
      <c r="K75" s="1497"/>
      <c r="L75" s="1498"/>
      <c r="M75" s="1496"/>
      <c r="N75" s="1497"/>
      <c r="O75" s="1498"/>
      <c r="P75" s="1496" t="s">
        <v>208</v>
      </c>
      <c r="Q75" s="1496"/>
      <c r="R75" s="1496" t="s">
        <v>208</v>
      </c>
      <c r="S75" s="1497"/>
      <c r="T75" s="1498"/>
      <c r="U75" s="1497"/>
      <c r="V75" s="468" t="s">
        <v>411</v>
      </c>
      <c r="W75" s="1496"/>
      <c r="X75" s="1497"/>
      <c r="Y75" s="1500"/>
      <c r="Z75" s="1501"/>
    </row>
    <row r="76" spans="1:39" ht="33">
      <c r="A76" s="1519"/>
      <c r="B76" s="1521"/>
      <c r="C76" s="1522"/>
      <c r="D76" s="1522"/>
      <c r="E76" s="1523"/>
      <c r="F76" s="469"/>
      <c r="G76" s="469" t="s">
        <v>405</v>
      </c>
      <c r="H76" s="471"/>
      <c r="I76" s="469"/>
      <c r="J76" s="469" t="s">
        <v>405</v>
      </c>
      <c r="K76" s="471"/>
      <c r="L76" s="469"/>
      <c r="M76" s="469" t="s">
        <v>405</v>
      </c>
      <c r="N76" s="471"/>
      <c r="O76" s="1499"/>
      <c r="P76" s="1494"/>
      <c r="Q76" s="1494"/>
      <c r="R76" s="1494"/>
      <c r="S76" s="1495"/>
      <c r="T76" s="1499"/>
      <c r="U76" s="1495"/>
      <c r="V76" s="470" t="s">
        <v>412</v>
      </c>
      <c r="W76" s="1494"/>
      <c r="X76" s="1495"/>
      <c r="Y76" s="1502"/>
      <c r="Z76" s="1503"/>
    </row>
    <row r="77" spans="1:39" ht="33">
      <c r="A77" s="1518">
        <v>29</v>
      </c>
      <c r="B77" s="1520" t="str">
        <f>AI57</f>
        <v>ＴＲＹ-ＰＡＣ</v>
      </c>
      <c r="C77" s="1496"/>
      <c r="D77" s="1496"/>
      <c r="E77" s="1497"/>
      <c r="F77" s="1522"/>
      <c r="G77" s="1522"/>
      <c r="H77" s="1523"/>
      <c r="I77" s="1498"/>
      <c r="J77" s="1496"/>
      <c r="K77" s="1497"/>
      <c r="L77" s="1498"/>
      <c r="M77" s="1496"/>
      <c r="N77" s="1497"/>
      <c r="O77" s="1498"/>
      <c r="P77" s="1496" t="s">
        <v>208</v>
      </c>
      <c r="Q77" s="1496"/>
      <c r="R77" s="1496" t="s">
        <v>208</v>
      </c>
      <c r="S77" s="1497"/>
      <c r="T77" s="1498"/>
      <c r="U77" s="1497"/>
      <c r="V77" s="468" t="s">
        <v>411</v>
      </c>
      <c r="W77" s="1496"/>
      <c r="X77" s="1497"/>
      <c r="Y77" s="1500"/>
      <c r="Z77" s="1501"/>
    </row>
    <row r="78" spans="1:39" ht="33">
      <c r="A78" s="1519"/>
      <c r="B78" s="1521"/>
      <c r="C78" s="472"/>
      <c r="D78" s="472" t="s">
        <v>405</v>
      </c>
      <c r="E78" s="473"/>
      <c r="F78" s="1522"/>
      <c r="G78" s="1522"/>
      <c r="H78" s="1523"/>
      <c r="I78" s="469"/>
      <c r="J78" s="469" t="s">
        <v>405</v>
      </c>
      <c r="K78" s="471"/>
      <c r="L78" s="469"/>
      <c r="M78" s="469" t="s">
        <v>405</v>
      </c>
      <c r="N78" s="471"/>
      <c r="O78" s="1499"/>
      <c r="P78" s="1494"/>
      <c r="Q78" s="1494"/>
      <c r="R78" s="1494"/>
      <c r="S78" s="1495"/>
      <c r="T78" s="1499"/>
      <c r="U78" s="1495"/>
      <c r="V78" s="470" t="s">
        <v>412</v>
      </c>
      <c r="W78" s="1494"/>
      <c r="X78" s="1495"/>
      <c r="Y78" s="1502"/>
      <c r="Z78" s="1503"/>
    </row>
    <row r="79" spans="1:39" ht="33">
      <c r="A79" s="1518">
        <v>30</v>
      </c>
      <c r="B79" s="1520" t="str">
        <f>AI58</f>
        <v>一期一会</v>
      </c>
      <c r="C79" s="1496"/>
      <c r="D79" s="1496"/>
      <c r="E79" s="1497"/>
      <c r="F79" s="1496"/>
      <c r="G79" s="1496"/>
      <c r="H79" s="1497"/>
      <c r="I79" s="1522"/>
      <c r="J79" s="1522"/>
      <c r="K79" s="1523"/>
      <c r="L79" s="1498"/>
      <c r="M79" s="1496"/>
      <c r="N79" s="1497"/>
      <c r="O79" s="1498"/>
      <c r="P79" s="1496" t="s">
        <v>208</v>
      </c>
      <c r="Q79" s="1496"/>
      <c r="R79" s="1496" t="s">
        <v>208</v>
      </c>
      <c r="S79" s="1497"/>
      <c r="T79" s="1498"/>
      <c r="U79" s="1497"/>
      <c r="V79" s="468" t="s">
        <v>411</v>
      </c>
      <c r="W79" s="1496"/>
      <c r="X79" s="1497"/>
      <c r="Y79" s="1500"/>
      <c r="Z79" s="1501"/>
    </row>
    <row r="80" spans="1:39" ht="33">
      <c r="A80" s="1519"/>
      <c r="B80" s="1521"/>
      <c r="C80" s="469"/>
      <c r="D80" s="469" t="s">
        <v>405</v>
      </c>
      <c r="E80" s="471"/>
      <c r="F80" s="472"/>
      <c r="G80" s="472" t="s">
        <v>405</v>
      </c>
      <c r="H80" s="473"/>
      <c r="I80" s="1522"/>
      <c r="J80" s="1522"/>
      <c r="K80" s="1523"/>
      <c r="L80" s="469"/>
      <c r="M80" s="469" t="s">
        <v>405</v>
      </c>
      <c r="N80" s="471"/>
      <c r="O80" s="1499"/>
      <c r="P80" s="1494"/>
      <c r="Q80" s="1494"/>
      <c r="R80" s="1494"/>
      <c r="S80" s="1495"/>
      <c r="T80" s="1499"/>
      <c r="U80" s="1495"/>
      <c r="V80" s="470" t="s">
        <v>412</v>
      </c>
      <c r="W80" s="1494"/>
      <c r="X80" s="1495"/>
      <c r="Y80" s="1502"/>
      <c r="Z80" s="1503"/>
      <c r="AG80" s="450"/>
      <c r="AH80" s="450"/>
      <c r="AI80" s="452"/>
    </row>
    <row r="81" spans="1:26" ht="33">
      <c r="A81" s="1518">
        <v>31</v>
      </c>
      <c r="B81" s="1520" t="str">
        <f>AI59</f>
        <v>原小ファイターズ</v>
      </c>
      <c r="C81" s="1496"/>
      <c r="D81" s="1496"/>
      <c r="E81" s="1497"/>
      <c r="F81" s="1498"/>
      <c r="G81" s="1496"/>
      <c r="H81" s="1497"/>
      <c r="I81" s="1498"/>
      <c r="J81" s="1496"/>
      <c r="K81" s="1497"/>
      <c r="L81" s="1522"/>
      <c r="M81" s="1522"/>
      <c r="N81" s="1523"/>
      <c r="O81" s="1498"/>
      <c r="P81" s="1496" t="s">
        <v>208</v>
      </c>
      <c r="Q81" s="1496"/>
      <c r="R81" s="1496" t="s">
        <v>208</v>
      </c>
      <c r="S81" s="1497"/>
      <c r="T81" s="1498"/>
      <c r="U81" s="1497"/>
      <c r="V81" s="468" t="s">
        <v>411</v>
      </c>
      <c r="W81" s="1496"/>
      <c r="X81" s="1497"/>
      <c r="Y81" s="1500"/>
      <c r="Z81" s="1501"/>
    </row>
    <row r="82" spans="1:26" ht="33">
      <c r="A82" s="1519"/>
      <c r="B82" s="1521"/>
      <c r="C82" s="469"/>
      <c r="D82" s="469" t="s">
        <v>405</v>
      </c>
      <c r="E82" s="471"/>
      <c r="F82" s="470"/>
      <c r="G82" s="469" t="s">
        <v>405</v>
      </c>
      <c r="H82" s="471"/>
      <c r="I82" s="470"/>
      <c r="J82" s="469" t="s">
        <v>405</v>
      </c>
      <c r="K82" s="471"/>
      <c r="L82" s="1522"/>
      <c r="M82" s="1522"/>
      <c r="N82" s="1523"/>
      <c r="O82" s="1499"/>
      <c r="P82" s="1494"/>
      <c r="Q82" s="1494"/>
      <c r="R82" s="1494"/>
      <c r="S82" s="1495"/>
      <c r="T82" s="1499"/>
      <c r="U82" s="1495"/>
      <c r="V82" s="470" t="s">
        <v>412</v>
      </c>
      <c r="W82" s="1494"/>
      <c r="X82" s="1495"/>
      <c r="Y82" s="1502"/>
      <c r="Z82" s="1503"/>
    </row>
  </sheetData>
  <mergeCells count="536">
    <mergeCell ref="AG52:AG55"/>
    <mergeCell ref="AG56:AG59"/>
    <mergeCell ref="AG13:AG16"/>
    <mergeCell ref="R38:R39"/>
    <mergeCell ref="S38:S39"/>
    <mergeCell ref="T38:U39"/>
    <mergeCell ref="W38:X38"/>
    <mergeCell ref="Y38:Z39"/>
    <mergeCell ref="W39:X39"/>
    <mergeCell ref="R40:R41"/>
    <mergeCell ref="S40:S41"/>
    <mergeCell ref="T40:U41"/>
    <mergeCell ref="W40:X40"/>
    <mergeCell ref="Y40:Z41"/>
    <mergeCell ref="W41:X41"/>
    <mergeCell ref="R49:R50"/>
    <mergeCell ref="S49:S50"/>
    <mergeCell ref="T49:U50"/>
    <mergeCell ref="W49:X49"/>
    <mergeCell ref="Y49:Z50"/>
    <mergeCell ref="W50:X50"/>
    <mergeCell ref="R51:R52"/>
    <mergeCell ref="S51:S52"/>
    <mergeCell ref="T51:U52"/>
    <mergeCell ref="A38:A39"/>
    <mergeCell ref="B38:B39"/>
    <mergeCell ref="C38:E38"/>
    <mergeCell ref="F38:H39"/>
    <mergeCell ref="I38:K38"/>
    <mergeCell ref="O38:O39"/>
    <mergeCell ref="P38:P39"/>
    <mergeCell ref="Q38:Q39"/>
    <mergeCell ref="A40:A41"/>
    <mergeCell ref="B40:B41"/>
    <mergeCell ref="C40:E40"/>
    <mergeCell ref="F40:H40"/>
    <mergeCell ref="I40:K41"/>
    <mergeCell ref="O40:O41"/>
    <mergeCell ref="P40:P41"/>
    <mergeCell ref="Q40:Q41"/>
    <mergeCell ref="I36:K36"/>
    <mergeCell ref="O36:O37"/>
    <mergeCell ref="P36:P37"/>
    <mergeCell ref="Q36:Q37"/>
    <mergeCell ref="R36:R37"/>
    <mergeCell ref="S36:S37"/>
    <mergeCell ref="T36:U37"/>
    <mergeCell ref="W36:X36"/>
    <mergeCell ref="Y36:Z37"/>
    <mergeCell ref="W37:X37"/>
    <mergeCell ref="A51:A52"/>
    <mergeCell ref="B51:B52"/>
    <mergeCell ref="C51:E51"/>
    <mergeCell ref="F51:H51"/>
    <mergeCell ref="I51:K51"/>
    <mergeCell ref="L51:N52"/>
    <mergeCell ref="O51:O52"/>
    <mergeCell ref="P51:P52"/>
    <mergeCell ref="Q51:Q52"/>
    <mergeCell ref="W51:X51"/>
    <mergeCell ref="Y51:Z52"/>
    <mergeCell ref="W52:X52"/>
    <mergeCell ref="A49:A50"/>
    <mergeCell ref="B49:B50"/>
    <mergeCell ref="C49:E49"/>
    <mergeCell ref="F49:H49"/>
    <mergeCell ref="I49:K50"/>
    <mergeCell ref="T45:U46"/>
    <mergeCell ref="W45:X45"/>
    <mergeCell ref="Y45:Z46"/>
    <mergeCell ref="W46:X46"/>
    <mergeCell ref="A47:A48"/>
    <mergeCell ref="B47:B48"/>
    <mergeCell ref="C47:E47"/>
    <mergeCell ref="F47:H48"/>
    <mergeCell ref="I47:K47"/>
    <mergeCell ref="L47:N47"/>
    <mergeCell ref="O47:O48"/>
    <mergeCell ref="P47:P48"/>
    <mergeCell ref="Q47:Q48"/>
    <mergeCell ref="R47:R48"/>
    <mergeCell ref="S47:S48"/>
    <mergeCell ref="T47:U48"/>
    <mergeCell ref="W47:X47"/>
    <mergeCell ref="Y47:Z48"/>
    <mergeCell ref="W48:X48"/>
    <mergeCell ref="C45:E46"/>
    <mergeCell ref="F45:H45"/>
    <mergeCell ref="I45:K45"/>
    <mergeCell ref="L45:N45"/>
    <mergeCell ref="O45:O46"/>
    <mergeCell ref="P45:P46"/>
    <mergeCell ref="Q45:Q46"/>
    <mergeCell ref="R45:R46"/>
    <mergeCell ref="S45:S46"/>
    <mergeCell ref="O59:O60"/>
    <mergeCell ref="P59:P60"/>
    <mergeCell ref="Q59:Q60"/>
    <mergeCell ref="R55:R56"/>
    <mergeCell ref="S55:S56"/>
    <mergeCell ref="L55:N55"/>
    <mergeCell ref="O55:O56"/>
    <mergeCell ref="P55:P56"/>
    <mergeCell ref="Q55:Q56"/>
    <mergeCell ref="Q49:Q50"/>
    <mergeCell ref="T59:U60"/>
    <mergeCell ref="W59:X59"/>
    <mergeCell ref="Y59:Z60"/>
    <mergeCell ref="W60:X60"/>
    <mergeCell ref="A61:A62"/>
    <mergeCell ref="B61:B62"/>
    <mergeCell ref="C61:E61"/>
    <mergeCell ref="F61:H61"/>
    <mergeCell ref="I61:K61"/>
    <mergeCell ref="L61:N62"/>
    <mergeCell ref="O61:O62"/>
    <mergeCell ref="P61:P62"/>
    <mergeCell ref="Q61:Q62"/>
    <mergeCell ref="R61:R62"/>
    <mergeCell ref="S61:S62"/>
    <mergeCell ref="T61:U62"/>
    <mergeCell ref="W61:X61"/>
    <mergeCell ref="Y61:Z62"/>
    <mergeCell ref="W62:X62"/>
    <mergeCell ref="A59:A60"/>
    <mergeCell ref="R59:R60"/>
    <mergeCell ref="S59:S60"/>
    <mergeCell ref="L59:N59"/>
    <mergeCell ref="B59:B60"/>
    <mergeCell ref="C59:E59"/>
    <mergeCell ref="F59:H59"/>
    <mergeCell ref="I59:K60"/>
    <mergeCell ref="T55:U56"/>
    <mergeCell ref="W55:X55"/>
    <mergeCell ref="Y55:Z56"/>
    <mergeCell ref="W56:X56"/>
    <mergeCell ref="A57:A58"/>
    <mergeCell ref="B57:B58"/>
    <mergeCell ref="C57:E57"/>
    <mergeCell ref="F57:H58"/>
    <mergeCell ref="I57:K57"/>
    <mergeCell ref="L57:N57"/>
    <mergeCell ref="O57:O58"/>
    <mergeCell ref="P57:P58"/>
    <mergeCell ref="Q57:Q58"/>
    <mergeCell ref="R57:R58"/>
    <mergeCell ref="S57:S58"/>
    <mergeCell ref="T57:U58"/>
    <mergeCell ref="W57:X57"/>
    <mergeCell ref="Y57:Z58"/>
    <mergeCell ref="W58:X58"/>
    <mergeCell ref="A55:A56"/>
    <mergeCell ref="I55:K55"/>
    <mergeCell ref="R32:R33"/>
    <mergeCell ref="S32:S33"/>
    <mergeCell ref="T32:U33"/>
    <mergeCell ref="W32:X32"/>
    <mergeCell ref="Y32:Z33"/>
    <mergeCell ref="W33:X33"/>
    <mergeCell ref="A54:B54"/>
    <mergeCell ref="C54:E54"/>
    <mergeCell ref="F54:H54"/>
    <mergeCell ref="I54:K54"/>
    <mergeCell ref="L54:N54"/>
    <mergeCell ref="T54:U54"/>
    <mergeCell ref="V54:X54"/>
    <mergeCell ref="Y54:Z54"/>
    <mergeCell ref="A44:B44"/>
    <mergeCell ref="C44:E44"/>
    <mergeCell ref="F44:H44"/>
    <mergeCell ref="I44:K44"/>
    <mergeCell ref="L44:N44"/>
    <mergeCell ref="T44:U44"/>
    <mergeCell ref="L49:N49"/>
    <mergeCell ref="O49:O50"/>
    <mergeCell ref="P49:P50"/>
    <mergeCell ref="V44:X44"/>
    <mergeCell ref="Y44:Z44"/>
    <mergeCell ref="A45:A46"/>
    <mergeCell ref="B45:B46"/>
    <mergeCell ref="A32:A33"/>
    <mergeCell ref="B32:B33"/>
    <mergeCell ref="C32:E32"/>
    <mergeCell ref="F32:H32"/>
    <mergeCell ref="I32:K32"/>
    <mergeCell ref="L32:N33"/>
    <mergeCell ref="O32:O33"/>
    <mergeCell ref="P32:P33"/>
    <mergeCell ref="Q32:Q33"/>
    <mergeCell ref="A35:B35"/>
    <mergeCell ref="C35:E35"/>
    <mergeCell ref="F35:H35"/>
    <mergeCell ref="I35:K35"/>
    <mergeCell ref="T35:U35"/>
    <mergeCell ref="V35:X35"/>
    <mergeCell ref="Y35:Z35"/>
    <mergeCell ref="A36:A37"/>
    <mergeCell ref="B36:B37"/>
    <mergeCell ref="C36:E37"/>
    <mergeCell ref="F36:H36"/>
    <mergeCell ref="W28:X28"/>
    <mergeCell ref="W29:X29"/>
    <mergeCell ref="W26:X26"/>
    <mergeCell ref="A26:A27"/>
    <mergeCell ref="B26:B27"/>
    <mergeCell ref="C26:E27"/>
    <mergeCell ref="A28:A29"/>
    <mergeCell ref="B28:B29"/>
    <mergeCell ref="C28:E28"/>
    <mergeCell ref="F28:H29"/>
    <mergeCell ref="I28:K28"/>
    <mergeCell ref="L28:N28"/>
    <mergeCell ref="O28:O29"/>
    <mergeCell ref="P28:P29"/>
    <mergeCell ref="Q28:Q29"/>
    <mergeCell ref="F26:H26"/>
    <mergeCell ref="I26:K26"/>
    <mergeCell ref="L26:N26"/>
    <mergeCell ref="O26:O27"/>
    <mergeCell ref="P26:P27"/>
    <mergeCell ref="Q26:Q27"/>
    <mergeCell ref="S26:S27"/>
    <mergeCell ref="T26:U27"/>
    <mergeCell ref="Y69:Z70"/>
    <mergeCell ref="W70:X70"/>
    <mergeCell ref="A71:A72"/>
    <mergeCell ref="B71:B72"/>
    <mergeCell ref="C71:E71"/>
    <mergeCell ref="F71:H71"/>
    <mergeCell ref="I71:K71"/>
    <mergeCell ref="L71:N72"/>
    <mergeCell ref="O71:O72"/>
    <mergeCell ref="P71:P72"/>
    <mergeCell ref="Q71:Q72"/>
    <mergeCell ref="R71:R72"/>
    <mergeCell ref="S71:S72"/>
    <mergeCell ref="T71:U72"/>
    <mergeCell ref="W71:X71"/>
    <mergeCell ref="Y71:Z72"/>
    <mergeCell ref="W72:X72"/>
    <mergeCell ref="A69:A70"/>
    <mergeCell ref="B69:B70"/>
    <mergeCell ref="I69:K70"/>
    <mergeCell ref="L69:N69"/>
    <mergeCell ref="O69:O70"/>
    <mergeCell ref="P69:P70"/>
    <mergeCell ref="Q69:Q70"/>
    <mergeCell ref="S65:S66"/>
    <mergeCell ref="T65:U66"/>
    <mergeCell ref="A25:B25"/>
    <mergeCell ref="C25:E25"/>
    <mergeCell ref="F25:H25"/>
    <mergeCell ref="I25:K25"/>
    <mergeCell ref="L25:N25"/>
    <mergeCell ref="A30:A31"/>
    <mergeCell ref="B30:B31"/>
    <mergeCell ref="C30:E30"/>
    <mergeCell ref="F30:H30"/>
    <mergeCell ref="I30:K31"/>
    <mergeCell ref="L30:N30"/>
    <mergeCell ref="O30:O31"/>
    <mergeCell ref="P30:P31"/>
    <mergeCell ref="Q30:Q31"/>
    <mergeCell ref="B55:B56"/>
    <mergeCell ref="C55:E56"/>
    <mergeCell ref="F55:H55"/>
    <mergeCell ref="W65:X65"/>
    <mergeCell ref="R69:R70"/>
    <mergeCell ref="S69:S70"/>
    <mergeCell ref="T69:U70"/>
    <mergeCell ref="W69:X69"/>
    <mergeCell ref="Y65:Z66"/>
    <mergeCell ref="W66:X66"/>
    <mergeCell ref="A67:A68"/>
    <mergeCell ref="B67:B68"/>
    <mergeCell ref="C67:E67"/>
    <mergeCell ref="F67:H68"/>
    <mergeCell ref="I67:K67"/>
    <mergeCell ref="L67:N67"/>
    <mergeCell ref="O67:O68"/>
    <mergeCell ref="P67:P68"/>
    <mergeCell ref="Q67:Q68"/>
    <mergeCell ref="R67:R68"/>
    <mergeCell ref="S67:S68"/>
    <mergeCell ref="T67:U68"/>
    <mergeCell ref="W67:X67"/>
    <mergeCell ref="Y67:Z68"/>
    <mergeCell ref="W68:X68"/>
    <mergeCell ref="C69:E69"/>
    <mergeCell ref="F69:H69"/>
    <mergeCell ref="R81:R82"/>
    <mergeCell ref="S81:S82"/>
    <mergeCell ref="T81:U82"/>
    <mergeCell ref="W81:X81"/>
    <mergeCell ref="Y81:Z82"/>
    <mergeCell ref="W82:X82"/>
    <mergeCell ref="A64:B64"/>
    <mergeCell ref="C64:E64"/>
    <mergeCell ref="F64:H64"/>
    <mergeCell ref="I64:K64"/>
    <mergeCell ref="L64:N64"/>
    <mergeCell ref="T64:U64"/>
    <mergeCell ref="V64:X64"/>
    <mergeCell ref="Y64:Z64"/>
    <mergeCell ref="A65:A66"/>
    <mergeCell ref="B65:B66"/>
    <mergeCell ref="C65:E66"/>
    <mergeCell ref="F65:H65"/>
    <mergeCell ref="I65:K65"/>
    <mergeCell ref="L65:N65"/>
    <mergeCell ref="O65:O66"/>
    <mergeCell ref="P65:P66"/>
    <mergeCell ref="Q65:Q66"/>
    <mergeCell ref="R65:R66"/>
    <mergeCell ref="A81:A82"/>
    <mergeCell ref="B81:B82"/>
    <mergeCell ref="C81:E81"/>
    <mergeCell ref="F81:H81"/>
    <mergeCell ref="I81:K81"/>
    <mergeCell ref="L81:N82"/>
    <mergeCell ref="O81:O82"/>
    <mergeCell ref="P81:P82"/>
    <mergeCell ref="Q81:Q82"/>
    <mergeCell ref="R77:R78"/>
    <mergeCell ref="S77:S78"/>
    <mergeCell ref="T77:U78"/>
    <mergeCell ref="W77:X77"/>
    <mergeCell ref="Y77:Z78"/>
    <mergeCell ref="W78:X78"/>
    <mergeCell ref="A79:A80"/>
    <mergeCell ref="B79:B80"/>
    <mergeCell ref="C79:E79"/>
    <mergeCell ref="F79:H79"/>
    <mergeCell ref="I79:K80"/>
    <mergeCell ref="L79:N79"/>
    <mergeCell ref="O79:O80"/>
    <mergeCell ref="P79:P80"/>
    <mergeCell ref="Q79:Q80"/>
    <mergeCell ref="R79:R80"/>
    <mergeCell ref="S79:S80"/>
    <mergeCell ref="T79:U80"/>
    <mergeCell ref="W79:X79"/>
    <mergeCell ref="Y79:Z80"/>
    <mergeCell ref="W80:X80"/>
    <mergeCell ref="A77:A78"/>
    <mergeCell ref="B77:B78"/>
    <mergeCell ref="C77:E77"/>
    <mergeCell ref="F77:H78"/>
    <mergeCell ref="I77:K77"/>
    <mergeCell ref="L77:N77"/>
    <mergeCell ref="O77:O78"/>
    <mergeCell ref="P77:P78"/>
    <mergeCell ref="Q77:Q78"/>
    <mergeCell ref="A74:B74"/>
    <mergeCell ref="C74:E74"/>
    <mergeCell ref="F74:H74"/>
    <mergeCell ref="I74:K74"/>
    <mergeCell ref="L74:N74"/>
    <mergeCell ref="T74:U74"/>
    <mergeCell ref="V74:X74"/>
    <mergeCell ref="Y74:Z74"/>
    <mergeCell ref="A75:A76"/>
    <mergeCell ref="B75:B76"/>
    <mergeCell ref="C75:E76"/>
    <mergeCell ref="F75:H75"/>
    <mergeCell ref="I75:K75"/>
    <mergeCell ref="L75:N75"/>
    <mergeCell ref="O75:O76"/>
    <mergeCell ref="P75:P76"/>
    <mergeCell ref="Q75:Q76"/>
    <mergeCell ref="R75:R76"/>
    <mergeCell ref="S75:S76"/>
    <mergeCell ref="T75:U76"/>
    <mergeCell ref="W75:X75"/>
    <mergeCell ref="Y75:Z76"/>
    <mergeCell ref="W76:X76"/>
    <mergeCell ref="A22:A23"/>
    <mergeCell ref="B22:B23"/>
    <mergeCell ref="C22:E22"/>
    <mergeCell ref="F22:H22"/>
    <mergeCell ref="I22:K22"/>
    <mergeCell ref="L22:N23"/>
    <mergeCell ref="O22:O23"/>
    <mergeCell ref="P22:P23"/>
    <mergeCell ref="Q22:Q23"/>
    <mergeCell ref="T15:U15"/>
    <mergeCell ref="V15:X15"/>
    <mergeCell ref="Y15:Z15"/>
    <mergeCell ref="A16:A17"/>
    <mergeCell ref="B16:B17"/>
    <mergeCell ref="C16:E17"/>
    <mergeCell ref="O16:O17"/>
    <mergeCell ref="P16:P17"/>
    <mergeCell ref="Q16:Q17"/>
    <mergeCell ref="R16:R17"/>
    <mergeCell ref="S16:S17"/>
    <mergeCell ref="T16:U17"/>
    <mergeCell ref="Y12:Z13"/>
    <mergeCell ref="F16:H16"/>
    <mergeCell ref="I16:K16"/>
    <mergeCell ref="L16:N16"/>
    <mergeCell ref="O12:O13"/>
    <mergeCell ref="P12:P13"/>
    <mergeCell ref="Q12:Q13"/>
    <mergeCell ref="C20:E20"/>
    <mergeCell ref="F20:H20"/>
    <mergeCell ref="C18:E18"/>
    <mergeCell ref="F18:H19"/>
    <mergeCell ref="I18:K18"/>
    <mergeCell ref="L18:N18"/>
    <mergeCell ref="O18:O19"/>
    <mergeCell ref="I20:K21"/>
    <mergeCell ref="L20:N20"/>
    <mergeCell ref="P18:P19"/>
    <mergeCell ref="Q18:Q19"/>
    <mergeCell ref="W16:X16"/>
    <mergeCell ref="Y16:Z17"/>
    <mergeCell ref="C15:E15"/>
    <mergeCell ref="F15:H15"/>
    <mergeCell ref="I15:K15"/>
    <mergeCell ref="L15:N15"/>
    <mergeCell ref="AG5:AG8"/>
    <mergeCell ref="A5:B5"/>
    <mergeCell ref="T5:U5"/>
    <mergeCell ref="V5:X5"/>
    <mergeCell ref="Y5:Z5"/>
    <mergeCell ref="A6:A7"/>
    <mergeCell ref="B6:B7"/>
    <mergeCell ref="C6:E7"/>
    <mergeCell ref="F6:H6"/>
    <mergeCell ref="I6:K6"/>
    <mergeCell ref="L6:N6"/>
    <mergeCell ref="O6:O7"/>
    <mergeCell ref="P6:P7"/>
    <mergeCell ref="Q6:Q7"/>
    <mergeCell ref="R6:R7"/>
    <mergeCell ref="S6:S7"/>
    <mergeCell ref="T6:U7"/>
    <mergeCell ref="Y6:Z7"/>
    <mergeCell ref="C5:E5"/>
    <mergeCell ref="AG9:AG12"/>
    <mergeCell ref="A8:A9"/>
    <mergeCell ref="U1:Z1"/>
    <mergeCell ref="A3:Z3"/>
    <mergeCell ref="F5:H5"/>
    <mergeCell ref="I5:K5"/>
    <mergeCell ref="L5:N5"/>
    <mergeCell ref="W8:X8"/>
    <mergeCell ref="W7:X7"/>
    <mergeCell ref="W10:X10"/>
    <mergeCell ref="W9:X9"/>
    <mergeCell ref="W6:X6"/>
    <mergeCell ref="B8:B9"/>
    <mergeCell ref="C8:E8"/>
    <mergeCell ref="F8:H9"/>
    <mergeCell ref="I8:K8"/>
    <mergeCell ref="L8:N8"/>
    <mergeCell ref="O8:O9"/>
    <mergeCell ref="P8:P9"/>
    <mergeCell ref="Q8:Q9"/>
    <mergeCell ref="R8:R9"/>
    <mergeCell ref="S8:S9"/>
    <mergeCell ref="T8:U9"/>
    <mergeCell ref="Y8:Z9"/>
    <mergeCell ref="A10:A11"/>
    <mergeCell ref="B10:B11"/>
    <mergeCell ref="A20:A21"/>
    <mergeCell ref="B20:B21"/>
    <mergeCell ref="R12:R13"/>
    <mergeCell ref="S12:S13"/>
    <mergeCell ref="T12:U13"/>
    <mergeCell ref="A12:A13"/>
    <mergeCell ref="O20:O21"/>
    <mergeCell ref="P20:P21"/>
    <mergeCell ref="C12:E12"/>
    <mergeCell ref="F12:H12"/>
    <mergeCell ref="I12:K12"/>
    <mergeCell ref="L12:N13"/>
    <mergeCell ref="C10:E10"/>
    <mergeCell ref="F10:H10"/>
    <mergeCell ref="I10:K11"/>
    <mergeCell ref="L10:N10"/>
    <mergeCell ref="O10:O11"/>
    <mergeCell ref="P10:P11"/>
    <mergeCell ref="B12:B13"/>
    <mergeCell ref="A18:A19"/>
    <mergeCell ref="B18:B19"/>
    <mergeCell ref="A15:B15"/>
    <mergeCell ref="W21:X21"/>
    <mergeCell ref="Q20:Q21"/>
    <mergeCell ref="R20:R21"/>
    <mergeCell ref="S20:S21"/>
    <mergeCell ref="T20:U21"/>
    <mergeCell ref="AG17:AG19"/>
    <mergeCell ref="L35:N41"/>
    <mergeCell ref="W18:X18"/>
    <mergeCell ref="W17:X17"/>
    <mergeCell ref="R18:R19"/>
    <mergeCell ref="S18:S19"/>
    <mergeCell ref="T18:U19"/>
    <mergeCell ref="Y26:Z27"/>
    <mergeCell ref="W27:X27"/>
    <mergeCell ref="R30:R31"/>
    <mergeCell ref="S30:S31"/>
    <mergeCell ref="T30:U31"/>
    <mergeCell ref="W30:X30"/>
    <mergeCell ref="Y30:Z31"/>
    <mergeCell ref="W31:X31"/>
    <mergeCell ref="Y28:Z29"/>
    <mergeCell ref="R28:R29"/>
    <mergeCell ref="S28:S29"/>
    <mergeCell ref="T28:U29"/>
    <mergeCell ref="AG44:AG47"/>
    <mergeCell ref="AG48:AG51"/>
    <mergeCell ref="W11:X11"/>
    <mergeCell ref="W12:X12"/>
    <mergeCell ref="W13:X13"/>
    <mergeCell ref="Q10:Q11"/>
    <mergeCell ref="R10:R11"/>
    <mergeCell ref="S10:S11"/>
    <mergeCell ref="T10:U11"/>
    <mergeCell ref="Y10:Z11"/>
    <mergeCell ref="Y18:Z19"/>
    <mergeCell ref="Y20:Z21"/>
    <mergeCell ref="R22:R23"/>
    <mergeCell ref="S22:S23"/>
    <mergeCell ref="T22:U23"/>
    <mergeCell ref="W22:X22"/>
    <mergeCell ref="Y22:Z23"/>
    <mergeCell ref="W23:X23"/>
    <mergeCell ref="T25:U25"/>
    <mergeCell ref="V25:X25"/>
    <mergeCell ref="Y25:Z25"/>
    <mergeCell ref="R26:R27"/>
    <mergeCell ref="W20:X20"/>
    <mergeCell ref="W19:X19"/>
  </mergeCells>
  <phoneticPr fontId="94"/>
  <printOptions horizontalCentered="1" verticalCentered="1"/>
  <pageMargins left="0.39370078740157483" right="0.39370078740157483" top="0.15748031496062992" bottom="0" header="0.31496062992125984" footer="0.31496062992125984"/>
  <pageSetup paperSize="9" scale="3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03FA-B07A-4698-8CBE-156D8D1A9CAF}">
  <sheetPr>
    <tabColor rgb="FFFFC000"/>
    <pageSetUpPr fitToPage="1"/>
  </sheetPr>
  <dimension ref="A1:AH111"/>
  <sheetViews>
    <sheetView showGridLines="0" view="pageBreakPreview" zoomScale="55" zoomScaleNormal="55" zoomScaleSheetLayoutView="55" workbookViewId="0">
      <selection activeCell="C51" sqref="C51:L56"/>
    </sheetView>
  </sheetViews>
  <sheetFormatPr defaultColWidth="8.875" defaultRowHeight="24"/>
  <cols>
    <col min="1" max="1" width="3.25" style="408" customWidth="1"/>
    <col min="2" max="2" width="17.25" style="435" customWidth="1"/>
    <col min="3" max="3" width="18.125" style="103" customWidth="1"/>
    <col min="4" max="5" width="11.625" style="104" customWidth="1"/>
    <col min="6" max="6" width="50.75" style="103" customWidth="1"/>
    <col min="7" max="7" width="7.5" style="103" customWidth="1"/>
    <col min="8" max="8" width="6" style="103" customWidth="1"/>
    <col min="9" max="9" width="7.5" style="103" customWidth="1"/>
    <col min="10" max="10" width="11.75" style="105" customWidth="1"/>
    <col min="11" max="11" width="11.75" style="103" customWidth="1"/>
    <col min="12" max="12" width="50.875" style="103" customWidth="1"/>
    <col min="13" max="13" width="20.5" style="103" customWidth="1"/>
    <col min="14" max="15" width="11.75" style="104" customWidth="1"/>
    <col min="16" max="16" width="50.75" style="103" customWidth="1"/>
    <col min="17" max="17" width="7.5" style="103" customWidth="1"/>
    <col min="18" max="18" width="6" style="103" customWidth="1"/>
    <col min="19" max="19" width="7.5" style="103" customWidth="1"/>
    <col min="20" max="20" width="11.75" style="105" customWidth="1"/>
    <col min="21" max="21" width="11.75" style="103" customWidth="1"/>
    <col min="22" max="22" width="50.75" style="103" customWidth="1"/>
    <col min="23" max="23" width="17.375" style="105" customWidth="1"/>
    <col min="24" max="25" width="5.5" style="408" customWidth="1"/>
    <col min="26" max="26" width="8.875" style="771"/>
    <col min="27" max="27" width="8.875" style="438"/>
    <col min="28" max="28" width="35.125" style="438" bestFit="1" customWidth="1"/>
    <col min="29" max="16384" width="8.875" style="408"/>
  </cols>
  <sheetData>
    <row r="1" spans="2:31" ht="64.5" customHeight="1" thickBot="1">
      <c r="B1" s="1616" t="s">
        <v>692</v>
      </c>
      <c r="C1" s="1616"/>
      <c r="D1" s="1616"/>
      <c r="E1" s="1616"/>
      <c r="F1" s="1616"/>
      <c r="G1" s="1616"/>
      <c r="H1" s="1616"/>
      <c r="I1" s="1616"/>
      <c r="J1" s="1616"/>
      <c r="K1" s="1616"/>
      <c r="L1" s="1616"/>
      <c r="M1" s="1616"/>
      <c r="N1" s="1616"/>
      <c r="O1" s="1616"/>
      <c r="P1" s="1616"/>
      <c r="Q1" s="1616"/>
      <c r="R1" s="1616"/>
      <c r="S1" s="1616"/>
      <c r="T1" s="1616"/>
      <c r="U1" s="1616"/>
      <c r="V1" s="1616"/>
      <c r="W1" s="1616"/>
      <c r="Y1" s="438"/>
    </row>
    <row r="2" spans="2:31" ht="25.15" customHeight="1" thickTop="1">
      <c r="B2" s="416">
        <v>0.3125</v>
      </c>
      <c r="C2" s="1617" t="s">
        <v>569</v>
      </c>
      <c r="D2" s="1618"/>
      <c r="E2" s="1618"/>
      <c r="F2" s="1618"/>
      <c r="G2" s="1618"/>
      <c r="H2" s="1618"/>
      <c r="I2" s="1618"/>
      <c r="J2" s="1618"/>
      <c r="K2" s="1618"/>
      <c r="L2" s="1618"/>
      <c r="M2" s="1617" t="s">
        <v>569</v>
      </c>
      <c r="N2" s="1618"/>
      <c r="O2" s="1618"/>
      <c r="P2" s="1618"/>
      <c r="Q2" s="1618"/>
      <c r="R2" s="1618"/>
      <c r="S2" s="1618"/>
      <c r="T2" s="1618"/>
      <c r="U2" s="1618"/>
      <c r="V2" s="1618"/>
      <c r="W2" s="760">
        <f t="shared" ref="W2:W34" si="0">B2</f>
        <v>0.3125</v>
      </c>
      <c r="AD2" s="417"/>
      <c r="AE2" s="418"/>
    </row>
    <row r="3" spans="2:31" ht="29.25" thickBot="1">
      <c r="B3" s="109"/>
      <c r="C3" s="1094" t="s">
        <v>175</v>
      </c>
      <c r="D3" s="1095"/>
      <c r="E3" s="1095"/>
      <c r="F3" s="1095"/>
      <c r="G3" s="1095"/>
      <c r="H3" s="1095"/>
      <c r="I3" s="1095"/>
      <c r="J3" s="1095"/>
      <c r="K3" s="1095"/>
      <c r="L3" s="1096"/>
      <c r="M3" s="1097" t="s">
        <v>227</v>
      </c>
      <c r="N3" s="1619"/>
      <c r="O3" s="1619"/>
      <c r="P3" s="1619"/>
      <c r="Q3" s="1619"/>
      <c r="R3" s="1619"/>
      <c r="S3" s="1619"/>
      <c r="T3" s="1619"/>
      <c r="U3" s="1619"/>
      <c r="V3" s="1620"/>
      <c r="W3" s="486"/>
      <c r="AD3" s="417"/>
      <c r="AE3" s="418"/>
    </row>
    <row r="4" spans="2:31" ht="24.6" customHeight="1">
      <c r="B4" s="420">
        <v>0.33333333333333331</v>
      </c>
      <c r="C4" s="1621" t="s">
        <v>542</v>
      </c>
      <c r="D4" s="1624" t="s">
        <v>789</v>
      </c>
      <c r="E4" s="1625"/>
      <c r="F4" s="1625"/>
      <c r="G4" s="1625"/>
      <c r="H4" s="1625"/>
      <c r="I4" s="1625"/>
      <c r="J4" s="1625"/>
      <c r="K4" s="1625"/>
      <c r="L4" s="1626"/>
      <c r="M4" s="1621" t="s">
        <v>542</v>
      </c>
      <c r="N4" s="1624" t="s">
        <v>788</v>
      </c>
      <c r="O4" s="1625"/>
      <c r="P4" s="1625"/>
      <c r="Q4" s="1625"/>
      <c r="R4" s="1625"/>
      <c r="S4" s="1625"/>
      <c r="T4" s="1625"/>
      <c r="U4" s="1625"/>
      <c r="V4" s="1626"/>
      <c r="W4" s="761">
        <f t="shared" si="0"/>
        <v>0.33333333333333331</v>
      </c>
      <c r="Z4" s="771" t="s">
        <v>374</v>
      </c>
      <c r="AA4" s="438">
        <v>1</v>
      </c>
      <c r="AB4" s="438" t="s">
        <v>650</v>
      </c>
      <c r="AD4" s="417"/>
      <c r="AE4" s="418"/>
    </row>
    <row r="5" spans="2:31" ht="28.5">
      <c r="B5" s="612">
        <v>0.34027777777777779</v>
      </c>
      <c r="C5" s="1622"/>
      <c r="D5" s="1606" t="s">
        <v>813</v>
      </c>
      <c r="E5" s="1607"/>
      <c r="F5" s="1607"/>
      <c r="G5" s="1607"/>
      <c r="H5" s="1607"/>
      <c r="I5" s="1607"/>
      <c r="J5" s="1607"/>
      <c r="K5" s="1607"/>
      <c r="L5" s="1608"/>
      <c r="M5" s="1622"/>
      <c r="N5" s="1606" t="s">
        <v>787</v>
      </c>
      <c r="O5" s="1607"/>
      <c r="P5" s="1607"/>
      <c r="Q5" s="1607"/>
      <c r="R5" s="1607"/>
      <c r="S5" s="1607"/>
      <c r="T5" s="1607"/>
      <c r="U5" s="1607"/>
      <c r="V5" s="1608"/>
      <c r="W5" s="762">
        <f t="shared" si="0"/>
        <v>0.34027777777777779</v>
      </c>
      <c r="AA5" s="438">
        <v>2</v>
      </c>
      <c r="AB5" s="438" t="s">
        <v>511</v>
      </c>
      <c r="AD5" s="417"/>
      <c r="AE5" s="418"/>
    </row>
    <row r="6" spans="2:31" ht="29.25" thickBot="1">
      <c r="B6" s="421">
        <v>0.34722222222222221</v>
      </c>
      <c r="C6" s="1623"/>
      <c r="D6" s="1609" t="s">
        <v>814</v>
      </c>
      <c r="E6" s="1610"/>
      <c r="F6" s="1610"/>
      <c r="G6" s="1610"/>
      <c r="H6" s="1610"/>
      <c r="I6" s="1610"/>
      <c r="J6" s="1610"/>
      <c r="K6" s="1610"/>
      <c r="L6" s="1611"/>
      <c r="M6" s="1623"/>
      <c r="N6" s="1609" t="s">
        <v>792</v>
      </c>
      <c r="O6" s="1610"/>
      <c r="P6" s="1610"/>
      <c r="Q6" s="1610"/>
      <c r="R6" s="1610"/>
      <c r="S6" s="1610"/>
      <c r="T6" s="1610"/>
      <c r="U6" s="1610"/>
      <c r="V6" s="1611"/>
      <c r="W6" s="763">
        <f>B6</f>
        <v>0.34722222222222221</v>
      </c>
      <c r="AA6" s="438">
        <v>3</v>
      </c>
      <c r="AB6" s="438" t="s">
        <v>550</v>
      </c>
      <c r="AD6" s="417"/>
      <c r="AE6" s="418"/>
    </row>
    <row r="7" spans="2:31" ht="24.75" thickBot="1">
      <c r="B7" s="419">
        <v>0.33333333333333331</v>
      </c>
      <c r="C7" s="1612" t="s">
        <v>417</v>
      </c>
      <c r="D7" s="1613"/>
      <c r="E7" s="1613"/>
      <c r="F7" s="1613"/>
      <c r="G7" s="1613"/>
      <c r="H7" s="1613"/>
      <c r="I7" s="1613"/>
      <c r="J7" s="1613"/>
      <c r="K7" s="1613"/>
      <c r="L7" s="1613"/>
      <c r="M7" s="1612" t="s">
        <v>417</v>
      </c>
      <c r="N7" s="1613"/>
      <c r="O7" s="1613"/>
      <c r="P7" s="1613"/>
      <c r="Q7" s="1613"/>
      <c r="R7" s="1613"/>
      <c r="S7" s="1613"/>
      <c r="T7" s="1613"/>
      <c r="U7" s="1613"/>
      <c r="V7" s="1613"/>
      <c r="W7" s="487">
        <f>B7</f>
        <v>0.33333333333333331</v>
      </c>
      <c r="AA7" s="438">
        <v>4</v>
      </c>
      <c r="AB7" s="438" t="s">
        <v>652</v>
      </c>
      <c r="AD7" s="417"/>
      <c r="AE7" s="418"/>
    </row>
    <row r="8" spans="2:31" ht="24.75" thickBot="1">
      <c r="B8" s="422">
        <v>0.3576388888888889</v>
      </c>
      <c r="C8" s="1614" t="s">
        <v>418</v>
      </c>
      <c r="D8" s="1615"/>
      <c r="E8" s="1615"/>
      <c r="F8" s="1615"/>
      <c r="G8" s="1615"/>
      <c r="H8" s="1615"/>
      <c r="I8" s="1615"/>
      <c r="J8" s="1615"/>
      <c r="K8" s="1615"/>
      <c r="L8" s="1615"/>
      <c r="M8" s="1614" t="s">
        <v>418</v>
      </c>
      <c r="N8" s="1615"/>
      <c r="O8" s="1615"/>
      <c r="P8" s="1615"/>
      <c r="Q8" s="1615"/>
      <c r="R8" s="1615"/>
      <c r="S8" s="1615"/>
      <c r="T8" s="1615"/>
      <c r="U8" s="1615"/>
      <c r="V8" s="1615"/>
      <c r="W8" s="485">
        <f t="shared" si="0"/>
        <v>0.3576388888888889</v>
      </c>
      <c r="Z8" s="771" t="s">
        <v>671</v>
      </c>
      <c r="AA8" s="438">
        <v>5</v>
      </c>
      <c r="AB8" s="438" t="s">
        <v>648</v>
      </c>
      <c r="AD8" s="417"/>
      <c r="AE8" s="418"/>
    </row>
    <row r="9" spans="2:31" ht="36" thickBot="1">
      <c r="B9" s="423">
        <f>+B8+C64</f>
        <v>0.36458333333333331</v>
      </c>
      <c r="C9" s="1592" t="s">
        <v>419</v>
      </c>
      <c r="D9" s="1593"/>
      <c r="E9" s="1593"/>
      <c r="F9" s="1593"/>
      <c r="G9" s="1593"/>
      <c r="H9" s="1593"/>
      <c r="I9" s="1593"/>
      <c r="J9" s="1593"/>
      <c r="K9" s="1593"/>
      <c r="L9" s="1593"/>
      <c r="M9" s="1592" t="s">
        <v>419</v>
      </c>
      <c r="N9" s="1593"/>
      <c r="O9" s="1593"/>
      <c r="P9" s="1593"/>
      <c r="Q9" s="1593"/>
      <c r="R9" s="1593"/>
      <c r="S9" s="1593"/>
      <c r="T9" s="1593"/>
      <c r="U9" s="1593"/>
      <c r="V9" s="1593"/>
      <c r="W9" s="764">
        <f t="shared" si="0"/>
        <v>0.36458333333333331</v>
      </c>
      <c r="AA9" s="438">
        <v>6</v>
      </c>
      <c r="AB9" s="438" t="s">
        <v>654</v>
      </c>
      <c r="AD9" s="417"/>
      <c r="AE9" s="418"/>
    </row>
    <row r="10" spans="2:31" ht="24.75" thickBot="1">
      <c r="B10" s="424" t="s">
        <v>420</v>
      </c>
      <c r="C10" s="1594" t="s">
        <v>421</v>
      </c>
      <c r="D10" s="1595"/>
      <c r="E10" s="1595"/>
      <c r="F10" s="1595"/>
      <c r="G10" s="1595"/>
      <c r="H10" s="1595"/>
      <c r="I10" s="1595"/>
      <c r="J10" s="1595"/>
      <c r="K10" s="1595"/>
      <c r="L10" s="1596"/>
      <c r="M10" s="1594" t="s">
        <v>421</v>
      </c>
      <c r="N10" s="1595"/>
      <c r="O10" s="1595"/>
      <c r="P10" s="1595"/>
      <c r="Q10" s="1595"/>
      <c r="R10" s="1595"/>
      <c r="S10" s="1595"/>
      <c r="T10" s="1595"/>
      <c r="U10" s="1595"/>
      <c r="V10" s="1596"/>
      <c r="W10" s="765" t="str">
        <f t="shared" si="0"/>
        <v>開始時刻</v>
      </c>
      <c r="AA10" s="438">
        <v>7</v>
      </c>
      <c r="AB10" s="438" t="s">
        <v>510</v>
      </c>
      <c r="AD10" s="417"/>
      <c r="AE10" s="418"/>
    </row>
    <row r="11" spans="2:31" ht="28.5">
      <c r="B11" s="684">
        <v>0.375</v>
      </c>
      <c r="C11" s="525" t="s">
        <v>553</v>
      </c>
      <c r="D11" s="526" t="s">
        <v>568</v>
      </c>
      <c r="E11" s="531">
        <v>1</v>
      </c>
      <c r="F11" s="528" t="str">
        <f t="shared" ref="F11:F33" si="1">VLOOKUP(E11,$E$71:$F$102,2)</f>
        <v>第34代館ジャングルー</v>
      </c>
      <c r="G11" s="685"/>
      <c r="H11" s="686" t="s">
        <v>235</v>
      </c>
      <c r="I11" s="687"/>
      <c r="J11" s="526" t="s">
        <v>568</v>
      </c>
      <c r="K11" s="531">
        <v>2</v>
      </c>
      <c r="L11" s="532" t="str">
        <f t="shared" ref="L11:L33" si="2">VLOOKUP(K11,$E$71:$F$102,2)</f>
        <v>塩二小ビーンズ</v>
      </c>
      <c r="M11" s="525" t="s">
        <v>553</v>
      </c>
      <c r="N11" s="526" t="s">
        <v>568</v>
      </c>
      <c r="O11" s="531">
        <v>3</v>
      </c>
      <c r="P11" s="528" t="str">
        <f t="shared" ref="P11:P32" si="3">VLOOKUP(O11,$E$71:$F$102,2)</f>
        <v>いいのチビックス</v>
      </c>
      <c r="Q11" s="685"/>
      <c r="R11" s="686" t="s">
        <v>235</v>
      </c>
      <c r="S11" s="687"/>
      <c r="T11" s="526" t="s">
        <v>568</v>
      </c>
      <c r="U11" s="531">
        <v>4</v>
      </c>
      <c r="V11" s="532" t="str">
        <f t="shared" ref="V11:V32" si="4">VLOOKUP(U11,$E$71:$F$102,2)</f>
        <v>Pchan VORG</v>
      </c>
      <c r="W11" s="535">
        <f t="shared" si="0"/>
        <v>0.375</v>
      </c>
      <c r="AA11" s="438">
        <v>8</v>
      </c>
      <c r="AB11" s="438" t="s">
        <v>505</v>
      </c>
      <c r="AD11" s="417"/>
      <c r="AE11" s="418"/>
    </row>
    <row r="12" spans="2:31" s="409" customFormat="1" ht="28.5">
      <c r="B12" s="533">
        <f t="shared" ref="B12:B33" si="5">B11+$C$61</f>
        <v>0.38124999999999998</v>
      </c>
      <c r="C12" s="525" t="s">
        <v>422</v>
      </c>
      <c r="D12" s="526" t="s">
        <v>375</v>
      </c>
      <c r="E12" s="531">
        <v>5</v>
      </c>
      <c r="F12" s="528" t="str">
        <f t="shared" si="1"/>
        <v>キングフューチャーズ　Jr</v>
      </c>
      <c r="G12" s="614"/>
      <c r="H12" s="529" t="s">
        <v>235</v>
      </c>
      <c r="I12" s="622"/>
      <c r="J12" s="526" t="s">
        <v>195</v>
      </c>
      <c r="K12" s="531">
        <v>6</v>
      </c>
      <c r="L12" s="532" t="str">
        <f t="shared" si="2"/>
        <v>ひがまつブルｰドルフィンズ</v>
      </c>
      <c r="M12" s="525" t="s">
        <v>422</v>
      </c>
      <c r="N12" s="526" t="s">
        <v>195</v>
      </c>
      <c r="O12" s="531">
        <v>7</v>
      </c>
      <c r="P12" s="528" t="str">
        <f t="shared" si="3"/>
        <v>原小ファイターズ ジュニア</v>
      </c>
      <c r="Q12" s="614"/>
      <c r="R12" s="529" t="s">
        <v>235</v>
      </c>
      <c r="S12" s="622"/>
      <c r="T12" s="526" t="s">
        <v>195</v>
      </c>
      <c r="U12" s="531">
        <v>8</v>
      </c>
      <c r="V12" s="532" t="str">
        <f t="shared" si="4"/>
        <v>TRY-PAC　Ｊｒ</v>
      </c>
      <c r="W12" s="534">
        <f t="shared" si="0"/>
        <v>0.38124999999999998</v>
      </c>
      <c r="Z12" s="771" t="s">
        <v>672</v>
      </c>
      <c r="AA12" s="438">
        <v>9</v>
      </c>
      <c r="AB12" s="438" t="s">
        <v>657</v>
      </c>
      <c r="AD12" s="426"/>
      <c r="AE12" s="407"/>
    </row>
    <row r="13" spans="2:31" s="409" customFormat="1" ht="28.5">
      <c r="B13" s="533">
        <f t="shared" si="5"/>
        <v>0.38749999999999996</v>
      </c>
      <c r="C13" s="525" t="s">
        <v>423</v>
      </c>
      <c r="D13" s="526" t="s">
        <v>247</v>
      </c>
      <c r="E13" s="531">
        <v>9</v>
      </c>
      <c r="F13" s="528" t="str">
        <f t="shared" si="1"/>
        <v>横手かがやキッズＪr</v>
      </c>
      <c r="G13" s="614"/>
      <c r="H13" s="529" t="s">
        <v>235</v>
      </c>
      <c r="I13" s="622"/>
      <c r="J13" s="526" t="s">
        <v>247</v>
      </c>
      <c r="K13" s="531">
        <v>10</v>
      </c>
      <c r="L13" s="532" t="str">
        <f t="shared" si="2"/>
        <v>ブルーソウルズＸ</v>
      </c>
      <c r="M13" s="525" t="s">
        <v>423</v>
      </c>
      <c r="N13" s="526" t="s">
        <v>247</v>
      </c>
      <c r="O13" s="531">
        <v>11</v>
      </c>
      <c r="P13" s="528" t="str">
        <f t="shared" si="3"/>
        <v>岩沼ヒーローズ</v>
      </c>
      <c r="Q13" s="614"/>
      <c r="R13" s="529" t="s">
        <v>235</v>
      </c>
      <c r="S13" s="622"/>
      <c r="T13" s="526" t="s">
        <v>247</v>
      </c>
      <c r="U13" s="531">
        <v>12</v>
      </c>
      <c r="V13" s="532" t="str">
        <f t="shared" si="4"/>
        <v>南相フェニックスJr</v>
      </c>
      <c r="W13" s="534">
        <f t="shared" si="0"/>
        <v>0.38749999999999996</v>
      </c>
      <c r="Z13" s="771"/>
      <c r="AA13" s="438">
        <v>10</v>
      </c>
      <c r="AB13" s="438" t="s">
        <v>651</v>
      </c>
      <c r="AD13" s="426"/>
      <c r="AE13" s="407"/>
    </row>
    <row r="14" spans="2:31" s="409" customFormat="1" ht="28.5">
      <c r="B14" s="533">
        <f t="shared" si="5"/>
        <v>0.39374999999999993</v>
      </c>
      <c r="C14" s="525" t="s">
        <v>424</v>
      </c>
      <c r="D14" s="526" t="s">
        <v>276</v>
      </c>
      <c r="E14" s="527">
        <v>13</v>
      </c>
      <c r="F14" s="528" t="str">
        <f t="shared" si="1"/>
        <v>荒町エッグ’Ｓ</v>
      </c>
      <c r="G14" s="614"/>
      <c r="H14" s="529" t="s">
        <v>235</v>
      </c>
      <c r="I14" s="622"/>
      <c r="J14" s="526" t="s">
        <v>276</v>
      </c>
      <c r="K14" s="531">
        <v>14</v>
      </c>
      <c r="L14" s="532" t="str">
        <f t="shared" si="2"/>
        <v>松陵SHARK</v>
      </c>
      <c r="M14" s="643" t="s">
        <v>424</v>
      </c>
      <c r="N14" s="647" t="s">
        <v>669</v>
      </c>
      <c r="O14" s="644">
        <v>28</v>
      </c>
      <c r="P14" s="645" t="str">
        <f t="shared" si="3"/>
        <v>いいのフェニックス</v>
      </c>
      <c r="Q14" s="648"/>
      <c r="R14" s="649" t="s">
        <v>235</v>
      </c>
      <c r="S14" s="650"/>
      <c r="T14" s="647" t="s">
        <v>669</v>
      </c>
      <c r="U14" s="644">
        <v>30</v>
      </c>
      <c r="V14" s="646" t="str">
        <f t="shared" si="4"/>
        <v>一期一会</v>
      </c>
      <c r="W14" s="651">
        <f t="shared" si="0"/>
        <v>0.39374999999999993</v>
      </c>
      <c r="Z14" s="771"/>
      <c r="AA14" s="438">
        <v>11</v>
      </c>
      <c r="AB14" s="438" t="s">
        <v>592</v>
      </c>
      <c r="AD14" s="426"/>
      <c r="AE14" s="407"/>
    </row>
    <row r="15" spans="2:31" s="409" customFormat="1" ht="28.5">
      <c r="B15" s="425">
        <f t="shared" si="5"/>
        <v>0.39999999999999991</v>
      </c>
      <c r="C15" s="643" t="s">
        <v>425</v>
      </c>
      <c r="D15" s="678" t="s">
        <v>554</v>
      </c>
      <c r="E15" s="679">
        <v>24</v>
      </c>
      <c r="F15" s="645" t="str">
        <f t="shared" si="1"/>
        <v>館ジャングルー</v>
      </c>
      <c r="G15" s="648"/>
      <c r="H15" s="649" t="s">
        <v>235</v>
      </c>
      <c r="I15" s="650"/>
      <c r="J15" s="678" t="s">
        <v>554</v>
      </c>
      <c r="K15" s="679">
        <v>25</v>
      </c>
      <c r="L15" s="646" t="str">
        <f t="shared" si="2"/>
        <v>ブルーソウルズ</v>
      </c>
      <c r="M15" s="643" t="s">
        <v>425</v>
      </c>
      <c r="N15" s="678" t="s">
        <v>554</v>
      </c>
      <c r="O15" s="644">
        <v>26</v>
      </c>
      <c r="P15" s="645" t="str">
        <f t="shared" si="3"/>
        <v>南相フェニックス</v>
      </c>
      <c r="Q15" s="648"/>
      <c r="R15" s="649" t="s">
        <v>235</v>
      </c>
      <c r="S15" s="650"/>
      <c r="T15" s="678" t="s">
        <v>554</v>
      </c>
      <c r="U15" s="644">
        <v>27</v>
      </c>
      <c r="V15" s="646" t="str">
        <f t="shared" si="4"/>
        <v>横手かがやキッズ</v>
      </c>
      <c r="W15" s="651">
        <f t="shared" si="0"/>
        <v>0.39999999999999991</v>
      </c>
      <c r="Z15" s="771"/>
      <c r="AA15" s="438">
        <v>12</v>
      </c>
      <c r="AB15" s="438" t="s">
        <v>588</v>
      </c>
      <c r="AD15" s="414"/>
    </row>
    <row r="16" spans="2:31" s="409" customFormat="1" ht="28.5">
      <c r="B16" s="425">
        <f t="shared" si="5"/>
        <v>0.40624999999999989</v>
      </c>
      <c r="C16" s="643" t="s">
        <v>426</v>
      </c>
      <c r="D16" s="647" t="s">
        <v>513</v>
      </c>
      <c r="E16" s="679">
        <v>20</v>
      </c>
      <c r="F16" s="645" t="str">
        <f t="shared" si="1"/>
        <v>塩二ソニック</v>
      </c>
      <c r="G16" s="648"/>
      <c r="H16" s="649" t="s">
        <v>235</v>
      </c>
      <c r="I16" s="650"/>
      <c r="J16" s="647" t="s">
        <v>513</v>
      </c>
      <c r="K16" s="679">
        <v>21</v>
      </c>
      <c r="L16" s="646" t="str">
        <f t="shared" si="2"/>
        <v>岩沼西ファイターズ</v>
      </c>
      <c r="M16" s="643" t="s">
        <v>426</v>
      </c>
      <c r="N16" s="647" t="s">
        <v>513</v>
      </c>
      <c r="O16" s="644">
        <v>22</v>
      </c>
      <c r="P16" s="645" t="str">
        <f t="shared" si="3"/>
        <v>キングフューチャーズ</v>
      </c>
      <c r="Q16" s="648"/>
      <c r="R16" s="649" t="s">
        <v>235</v>
      </c>
      <c r="S16" s="650"/>
      <c r="T16" s="647" t="s">
        <v>513</v>
      </c>
      <c r="U16" s="644">
        <v>23</v>
      </c>
      <c r="V16" s="646" t="str">
        <f t="shared" si="4"/>
        <v>Pchan Rise</v>
      </c>
      <c r="W16" s="651">
        <f t="shared" si="0"/>
        <v>0.40624999999999989</v>
      </c>
      <c r="Z16" s="771" t="s">
        <v>795</v>
      </c>
      <c r="AA16" s="438">
        <v>13</v>
      </c>
      <c r="AB16" s="438" t="s">
        <v>593</v>
      </c>
      <c r="AD16" s="426"/>
      <c r="AE16" s="407"/>
    </row>
    <row r="17" spans="1:34" s="409" customFormat="1" ht="28.5">
      <c r="B17" s="425">
        <f t="shared" si="5"/>
        <v>0.41249999999999987</v>
      </c>
      <c r="C17" s="643" t="s">
        <v>427</v>
      </c>
      <c r="D17" s="647" t="s">
        <v>668</v>
      </c>
      <c r="E17" s="679">
        <v>16</v>
      </c>
      <c r="F17" s="645" t="str">
        <f t="shared" si="1"/>
        <v>ひがまつブルｰインパルス</v>
      </c>
      <c r="G17" s="648"/>
      <c r="H17" s="649" t="s">
        <v>235</v>
      </c>
      <c r="I17" s="650"/>
      <c r="J17" s="647" t="s">
        <v>668</v>
      </c>
      <c r="K17" s="679">
        <v>17</v>
      </c>
      <c r="L17" s="646" t="str">
        <f t="shared" si="2"/>
        <v>松陵ヤンキーズ</v>
      </c>
      <c r="M17" s="643" t="s">
        <v>427</v>
      </c>
      <c r="N17" s="647" t="s">
        <v>668</v>
      </c>
      <c r="O17" s="644">
        <v>18</v>
      </c>
      <c r="P17" s="645" t="str">
        <f t="shared" si="3"/>
        <v>荒町フェニックス</v>
      </c>
      <c r="Q17" s="648"/>
      <c r="R17" s="649" t="s">
        <v>235</v>
      </c>
      <c r="S17" s="650"/>
      <c r="T17" s="647" t="s">
        <v>668</v>
      </c>
      <c r="U17" s="644">
        <v>19</v>
      </c>
      <c r="V17" s="646" t="str">
        <f t="shared" si="4"/>
        <v>Alinea</v>
      </c>
      <c r="W17" s="651">
        <f t="shared" si="0"/>
        <v>0.41249999999999987</v>
      </c>
      <c r="Z17" s="771"/>
      <c r="AA17" s="438">
        <v>14</v>
      </c>
      <c r="AB17" s="438" t="s">
        <v>372</v>
      </c>
      <c r="AD17" s="414"/>
    </row>
    <row r="18" spans="1:34" s="409" customFormat="1" ht="28.5">
      <c r="B18" s="425">
        <f t="shared" si="5"/>
        <v>0.41874999999999984</v>
      </c>
      <c r="C18" s="643" t="s">
        <v>428</v>
      </c>
      <c r="D18" s="647" t="s">
        <v>669</v>
      </c>
      <c r="E18" s="679">
        <v>29</v>
      </c>
      <c r="F18" s="645" t="str">
        <f t="shared" si="1"/>
        <v>ＴＲＹ-ＰＡＣ</v>
      </c>
      <c r="G18" s="648"/>
      <c r="H18" s="649" t="s">
        <v>235</v>
      </c>
      <c r="I18" s="650"/>
      <c r="J18" s="680" t="s">
        <v>669</v>
      </c>
      <c r="K18" s="679">
        <v>31</v>
      </c>
      <c r="L18" s="646" t="str">
        <f t="shared" si="2"/>
        <v>原小ファイターズ</v>
      </c>
      <c r="M18" s="525" t="s">
        <v>428</v>
      </c>
      <c r="N18" s="615" t="s">
        <v>374</v>
      </c>
      <c r="O18" s="616">
        <v>1</v>
      </c>
      <c r="P18" s="528" t="str">
        <f t="shared" si="3"/>
        <v>第34代館ジャングルー</v>
      </c>
      <c r="Q18" s="626"/>
      <c r="R18" s="660" t="s">
        <v>235</v>
      </c>
      <c r="S18" s="661"/>
      <c r="T18" s="530" t="s">
        <v>374</v>
      </c>
      <c r="U18" s="616">
        <v>3</v>
      </c>
      <c r="V18" s="532" t="str">
        <f t="shared" si="4"/>
        <v>いいのチビックス</v>
      </c>
      <c r="W18" s="534">
        <f t="shared" si="0"/>
        <v>0.41874999999999984</v>
      </c>
      <c r="Z18" s="771"/>
      <c r="AA18" s="438">
        <v>15</v>
      </c>
      <c r="AB18" s="438" t="s">
        <v>666</v>
      </c>
      <c r="AD18" s="414"/>
    </row>
    <row r="19" spans="1:34" s="409" customFormat="1" ht="28.5">
      <c r="B19" s="533">
        <f t="shared" si="5"/>
        <v>0.42499999999999982</v>
      </c>
      <c r="C19" s="525" t="s">
        <v>429</v>
      </c>
      <c r="D19" s="526" t="s">
        <v>375</v>
      </c>
      <c r="E19" s="527">
        <v>6</v>
      </c>
      <c r="F19" s="528" t="str">
        <f t="shared" si="1"/>
        <v>ひがまつブルｰドルフィンズ</v>
      </c>
      <c r="G19" s="614"/>
      <c r="H19" s="529" t="s">
        <v>235</v>
      </c>
      <c r="I19" s="622"/>
      <c r="J19" s="526" t="s">
        <v>671</v>
      </c>
      <c r="K19" s="527">
        <v>8</v>
      </c>
      <c r="L19" s="532" t="str">
        <f t="shared" si="2"/>
        <v>TRY-PAC　Ｊｒ</v>
      </c>
      <c r="M19" s="525" t="s">
        <v>429</v>
      </c>
      <c r="N19" s="526" t="s">
        <v>375</v>
      </c>
      <c r="O19" s="531">
        <v>5</v>
      </c>
      <c r="P19" s="528" t="str">
        <f t="shared" si="3"/>
        <v>キングフューチャーズ　Jr</v>
      </c>
      <c r="Q19" s="614"/>
      <c r="R19" s="529" t="s">
        <v>235</v>
      </c>
      <c r="S19" s="622"/>
      <c r="T19" s="526" t="s">
        <v>671</v>
      </c>
      <c r="U19" s="531">
        <v>7</v>
      </c>
      <c r="V19" s="532" t="str">
        <f t="shared" si="4"/>
        <v>原小ファイターズ ジュニア</v>
      </c>
      <c r="W19" s="534">
        <f t="shared" si="0"/>
        <v>0.42499999999999982</v>
      </c>
      <c r="Z19" s="771"/>
      <c r="AA19" s="438"/>
      <c r="AB19" s="438"/>
      <c r="AC19" s="220"/>
      <c r="AD19" s="414"/>
      <c r="AF19" s="408"/>
      <c r="AG19" s="3"/>
      <c r="AH19" s="3"/>
    </row>
    <row r="20" spans="1:34" s="409" customFormat="1" ht="28.5">
      <c r="B20" s="533">
        <f t="shared" si="5"/>
        <v>0.4312499999999998</v>
      </c>
      <c r="C20" s="525" t="s">
        <v>430</v>
      </c>
      <c r="D20" s="526" t="s">
        <v>672</v>
      </c>
      <c r="E20" s="527">
        <v>10</v>
      </c>
      <c r="F20" s="528" t="str">
        <f t="shared" si="1"/>
        <v>ブルーソウルズＸ</v>
      </c>
      <c r="G20" s="614"/>
      <c r="H20" s="529" t="s">
        <v>235</v>
      </c>
      <c r="I20" s="622"/>
      <c r="J20" s="526" t="s">
        <v>672</v>
      </c>
      <c r="K20" s="527">
        <v>12</v>
      </c>
      <c r="L20" s="532" t="str">
        <f t="shared" si="2"/>
        <v>南相フェニックスJr</v>
      </c>
      <c r="M20" s="525" t="s">
        <v>430</v>
      </c>
      <c r="N20" s="526" t="s">
        <v>672</v>
      </c>
      <c r="O20" s="531">
        <v>9</v>
      </c>
      <c r="P20" s="528" t="str">
        <f t="shared" si="3"/>
        <v>横手かがやキッズＪr</v>
      </c>
      <c r="Q20" s="614"/>
      <c r="R20" s="529" t="s">
        <v>235</v>
      </c>
      <c r="S20" s="622"/>
      <c r="T20" s="526" t="s">
        <v>672</v>
      </c>
      <c r="U20" s="531">
        <v>11</v>
      </c>
      <c r="V20" s="532" t="str">
        <f t="shared" si="4"/>
        <v>岩沼ヒーローズ</v>
      </c>
      <c r="W20" s="534">
        <f t="shared" si="0"/>
        <v>0.4312499999999998</v>
      </c>
      <c r="Z20" s="771"/>
      <c r="AA20" s="438"/>
      <c r="AB20" s="438"/>
      <c r="AC20" s="220"/>
      <c r="AD20" s="414"/>
      <c r="AG20" s="3"/>
      <c r="AH20" s="3"/>
    </row>
    <row r="21" spans="1:34" s="409" customFormat="1" ht="28.5">
      <c r="B21" s="533">
        <f t="shared" si="5"/>
        <v>0.43749999999999978</v>
      </c>
      <c r="C21" s="525" t="s">
        <v>445</v>
      </c>
      <c r="D21" s="526" t="s">
        <v>673</v>
      </c>
      <c r="E21" s="527">
        <v>2</v>
      </c>
      <c r="F21" s="528" t="str">
        <f t="shared" si="1"/>
        <v>塩二小ビーンズ</v>
      </c>
      <c r="G21" s="614"/>
      <c r="H21" s="529" t="s">
        <v>235</v>
      </c>
      <c r="I21" s="622"/>
      <c r="J21" s="526" t="s">
        <v>673</v>
      </c>
      <c r="K21" s="527">
        <v>4</v>
      </c>
      <c r="L21" s="532" t="str">
        <f t="shared" si="2"/>
        <v>Pchan VORG</v>
      </c>
      <c r="M21" s="525" t="s">
        <v>445</v>
      </c>
      <c r="N21" s="526" t="s">
        <v>667</v>
      </c>
      <c r="O21" s="531">
        <v>13</v>
      </c>
      <c r="P21" s="528" t="str">
        <f t="shared" si="3"/>
        <v>荒町エッグ’Ｓ</v>
      </c>
      <c r="Q21" s="614"/>
      <c r="R21" s="529" t="s">
        <v>235</v>
      </c>
      <c r="S21" s="622"/>
      <c r="T21" s="526" t="s">
        <v>667</v>
      </c>
      <c r="U21" s="531">
        <v>15</v>
      </c>
      <c r="V21" s="532" t="str">
        <f t="shared" si="4"/>
        <v>ＳＳＯＫ</v>
      </c>
      <c r="W21" s="534">
        <f t="shared" si="0"/>
        <v>0.43749999999999978</v>
      </c>
      <c r="Z21" s="771"/>
      <c r="AA21" s="438"/>
      <c r="AB21" s="438"/>
      <c r="AC21" s="220"/>
      <c r="AD21" s="414"/>
      <c r="AE21" s="408"/>
      <c r="AH21" s="3"/>
    </row>
    <row r="22" spans="1:34" ht="28.5">
      <c r="A22" s="409"/>
      <c r="B22" s="425">
        <f t="shared" si="5"/>
        <v>0.44374999999999976</v>
      </c>
      <c r="C22" s="643" t="s">
        <v>446</v>
      </c>
      <c r="D22" s="647" t="s">
        <v>670</v>
      </c>
      <c r="E22" s="679">
        <v>26</v>
      </c>
      <c r="F22" s="645" t="str">
        <f t="shared" si="1"/>
        <v>南相フェニックス</v>
      </c>
      <c r="G22" s="648"/>
      <c r="H22" s="649" t="s">
        <v>235</v>
      </c>
      <c r="I22" s="650"/>
      <c r="J22" s="647" t="s">
        <v>670</v>
      </c>
      <c r="K22" s="679">
        <v>24</v>
      </c>
      <c r="L22" s="646" t="str">
        <f t="shared" si="2"/>
        <v>館ジャングルー</v>
      </c>
      <c r="M22" s="643" t="s">
        <v>446</v>
      </c>
      <c r="N22" s="647" t="s">
        <v>670</v>
      </c>
      <c r="O22" s="679">
        <v>27</v>
      </c>
      <c r="P22" s="645" t="str">
        <f t="shared" si="3"/>
        <v>横手かがやキッズ</v>
      </c>
      <c r="Q22" s="648"/>
      <c r="R22" s="649" t="s">
        <v>235</v>
      </c>
      <c r="S22" s="650"/>
      <c r="T22" s="647" t="s">
        <v>670</v>
      </c>
      <c r="U22" s="679">
        <v>25</v>
      </c>
      <c r="V22" s="646" t="str">
        <f t="shared" si="4"/>
        <v>ブルーソウルズ</v>
      </c>
      <c r="W22" s="651">
        <f t="shared" si="0"/>
        <v>0.44374999999999976</v>
      </c>
      <c r="Z22" s="772" t="s">
        <v>796</v>
      </c>
      <c r="AA22" s="438">
        <v>16</v>
      </c>
      <c r="AB22" s="438" t="s">
        <v>662</v>
      </c>
      <c r="AC22" s="220"/>
      <c r="AD22" s="414"/>
      <c r="AE22" s="409"/>
      <c r="AF22" s="409"/>
      <c r="AH22" s="3"/>
    </row>
    <row r="23" spans="1:34" s="409" customFormat="1" ht="28.5">
      <c r="B23" s="425">
        <f t="shared" si="5"/>
        <v>0.44999999999999973</v>
      </c>
      <c r="C23" s="643" t="s">
        <v>447</v>
      </c>
      <c r="D23" s="678" t="s">
        <v>513</v>
      </c>
      <c r="E23" s="679">
        <v>21</v>
      </c>
      <c r="F23" s="645" t="str">
        <f t="shared" si="1"/>
        <v>岩沼西ファイターズ</v>
      </c>
      <c r="G23" s="648"/>
      <c r="H23" s="649" t="s">
        <v>235</v>
      </c>
      <c r="I23" s="650"/>
      <c r="J23" s="678" t="s">
        <v>513</v>
      </c>
      <c r="K23" s="679">
        <v>23</v>
      </c>
      <c r="L23" s="646" t="str">
        <f t="shared" si="2"/>
        <v>Pchan Rise</v>
      </c>
      <c r="M23" s="643" t="s">
        <v>447</v>
      </c>
      <c r="N23" s="678" t="s">
        <v>513</v>
      </c>
      <c r="O23" s="679">
        <v>20</v>
      </c>
      <c r="P23" s="645" t="str">
        <f t="shared" si="3"/>
        <v>塩二ソニック</v>
      </c>
      <c r="Q23" s="648"/>
      <c r="R23" s="649" t="s">
        <v>235</v>
      </c>
      <c r="S23" s="650"/>
      <c r="T23" s="678" t="s">
        <v>513</v>
      </c>
      <c r="U23" s="679">
        <v>22</v>
      </c>
      <c r="V23" s="646" t="str">
        <f t="shared" si="4"/>
        <v>キングフューチャーズ</v>
      </c>
      <c r="W23" s="651">
        <f t="shared" si="0"/>
        <v>0.44999999999999973</v>
      </c>
      <c r="Z23" s="771"/>
      <c r="AA23" s="438">
        <v>17</v>
      </c>
      <c r="AB23" s="438" t="s">
        <v>584</v>
      </c>
      <c r="AC23" s="412"/>
      <c r="AD23" s="414"/>
      <c r="AH23" s="3"/>
    </row>
    <row r="24" spans="1:34" s="409" customFormat="1" ht="28.5">
      <c r="B24" s="425">
        <f t="shared" si="5"/>
        <v>0.45624999999999971</v>
      </c>
      <c r="C24" s="643" t="s">
        <v>448</v>
      </c>
      <c r="D24" s="647" t="s">
        <v>668</v>
      </c>
      <c r="E24" s="679">
        <v>17</v>
      </c>
      <c r="F24" s="645" t="str">
        <f t="shared" si="1"/>
        <v>松陵ヤンキーズ</v>
      </c>
      <c r="G24" s="648"/>
      <c r="H24" s="649" t="s">
        <v>235</v>
      </c>
      <c r="I24" s="650"/>
      <c r="J24" s="647" t="s">
        <v>668</v>
      </c>
      <c r="K24" s="679">
        <v>19</v>
      </c>
      <c r="L24" s="646" t="str">
        <f t="shared" si="2"/>
        <v>Alinea</v>
      </c>
      <c r="M24" s="643" t="s">
        <v>448</v>
      </c>
      <c r="N24" s="647" t="s">
        <v>668</v>
      </c>
      <c r="O24" s="679">
        <v>16</v>
      </c>
      <c r="P24" s="645" t="str">
        <f t="shared" si="3"/>
        <v>ひがまつブルｰインパルス</v>
      </c>
      <c r="Q24" s="681"/>
      <c r="R24" s="682" t="s">
        <v>235</v>
      </c>
      <c r="S24" s="683"/>
      <c r="T24" s="647" t="s">
        <v>668</v>
      </c>
      <c r="U24" s="679">
        <v>18</v>
      </c>
      <c r="V24" s="646" t="str">
        <f t="shared" si="4"/>
        <v>荒町フェニックス</v>
      </c>
      <c r="W24" s="651">
        <f t="shared" si="0"/>
        <v>0.45624999999999971</v>
      </c>
      <c r="Z24" s="771"/>
      <c r="AA24" s="438">
        <v>18</v>
      </c>
      <c r="AB24" s="438" t="s">
        <v>147</v>
      </c>
    </row>
    <row r="25" spans="1:34" s="409" customFormat="1" ht="24.6" customHeight="1">
      <c r="B25" s="425">
        <f t="shared" si="5"/>
        <v>0.46249999999999969</v>
      </c>
      <c r="C25" s="643" t="s">
        <v>449</v>
      </c>
      <c r="D25" s="647" t="s">
        <v>669</v>
      </c>
      <c r="E25" s="679">
        <v>28</v>
      </c>
      <c r="F25" s="645" t="str">
        <f t="shared" si="1"/>
        <v>いいのフェニックス</v>
      </c>
      <c r="G25" s="648"/>
      <c r="H25" s="649" t="s">
        <v>235</v>
      </c>
      <c r="I25" s="650"/>
      <c r="J25" s="647" t="s">
        <v>669</v>
      </c>
      <c r="K25" s="679">
        <v>29</v>
      </c>
      <c r="L25" s="646" t="str">
        <f t="shared" si="2"/>
        <v>ＴＲＹ-ＰＡＣ</v>
      </c>
      <c r="M25" s="643" t="s">
        <v>449</v>
      </c>
      <c r="N25" s="647" t="s">
        <v>669</v>
      </c>
      <c r="O25" s="679">
        <v>30</v>
      </c>
      <c r="P25" s="645" t="str">
        <f t="shared" si="3"/>
        <v>一期一会</v>
      </c>
      <c r="Q25" s="648"/>
      <c r="R25" s="649" t="s">
        <v>235</v>
      </c>
      <c r="S25" s="650"/>
      <c r="T25" s="647" t="s">
        <v>669</v>
      </c>
      <c r="U25" s="679">
        <v>31</v>
      </c>
      <c r="V25" s="646" t="str">
        <f t="shared" si="4"/>
        <v>原小ファイターズ</v>
      </c>
      <c r="W25" s="651">
        <f t="shared" si="0"/>
        <v>0.46249999999999969</v>
      </c>
      <c r="Z25" s="771"/>
      <c r="AA25" s="438">
        <v>19</v>
      </c>
      <c r="AB25" s="438" t="s">
        <v>664</v>
      </c>
      <c r="AD25" s="414"/>
      <c r="AH25" s="3"/>
    </row>
    <row r="26" spans="1:34" s="409" customFormat="1" ht="24.6" customHeight="1">
      <c r="B26" s="533">
        <f t="shared" si="5"/>
        <v>0.46874999999999967</v>
      </c>
      <c r="C26" s="525" t="s">
        <v>450</v>
      </c>
      <c r="D26" s="526" t="s">
        <v>673</v>
      </c>
      <c r="E26" s="527">
        <v>4</v>
      </c>
      <c r="F26" s="528" t="str">
        <f t="shared" si="1"/>
        <v>Pchan VORG</v>
      </c>
      <c r="G26" s="614"/>
      <c r="H26" s="529" t="s">
        <v>235</v>
      </c>
      <c r="I26" s="622"/>
      <c r="J26" s="526" t="s">
        <v>673</v>
      </c>
      <c r="K26" s="527">
        <v>1</v>
      </c>
      <c r="L26" s="532" t="str">
        <f t="shared" si="2"/>
        <v>第34代館ジャングルー</v>
      </c>
      <c r="M26" s="525" t="s">
        <v>450</v>
      </c>
      <c r="N26" s="526" t="s">
        <v>673</v>
      </c>
      <c r="O26" s="527">
        <v>2</v>
      </c>
      <c r="P26" s="528" t="str">
        <f t="shared" si="3"/>
        <v>塩二小ビーンズ</v>
      </c>
      <c r="Q26" s="614"/>
      <c r="R26" s="529" t="s">
        <v>235</v>
      </c>
      <c r="S26" s="622"/>
      <c r="T26" s="526" t="s">
        <v>673</v>
      </c>
      <c r="U26" s="527">
        <v>3</v>
      </c>
      <c r="V26" s="532" t="str">
        <f t="shared" si="4"/>
        <v>いいのチビックス</v>
      </c>
      <c r="W26" s="534">
        <f t="shared" si="0"/>
        <v>0.46874999999999967</v>
      </c>
      <c r="Z26" s="771" t="s">
        <v>513</v>
      </c>
      <c r="AA26" s="438">
        <v>20</v>
      </c>
      <c r="AB26" s="438" t="s">
        <v>815</v>
      </c>
      <c r="AD26" s="414"/>
      <c r="AH26" s="3"/>
    </row>
    <row r="27" spans="1:34" s="409" customFormat="1" ht="28.5">
      <c r="B27" s="533">
        <f t="shared" si="5"/>
        <v>0.47499999999999964</v>
      </c>
      <c r="C27" s="525" t="s">
        <v>451</v>
      </c>
      <c r="D27" s="526" t="s">
        <v>375</v>
      </c>
      <c r="E27" s="527">
        <v>8</v>
      </c>
      <c r="F27" s="528" t="str">
        <f t="shared" si="1"/>
        <v>TRY-PAC　Ｊｒ</v>
      </c>
      <c r="G27" s="614"/>
      <c r="H27" s="529" t="s">
        <v>235</v>
      </c>
      <c r="I27" s="622"/>
      <c r="J27" s="526" t="s">
        <v>671</v>
      </c>
      <c r="K27" s="527">
        <v>5</v>
      </c>
      <c r="L27" s="532" t="str">
        <f t="shared" si="2"/>
        <v>キングフューチャーズ　Jr</v>
      </c>
      <c r="M27" s="525" t="s">
        <v>451</v>
      </c>
      <c r="N27" s="526" t="s">
        <v>375</v>
      </c>
      <c r="O27" s="527">
        <v>6</v>
      </c>
      <c r="P27" s="528" t="str">
        <f t="shared" si="3"/>
        <v>ひがまつブルｰドルフィンズ</v>
      </c>
      <c r="Q27" s="614"/>
      <c r="R27" s="529" t="s">
        <v>235</v>
      </c>
      <c r="S27" s="622"/>
      <c r="T27" s="526" t="s">
        <v>671</v>
      </c>
      <c r="U27" s="527">
        <v>7</v>
      </c>
      <c r="V27" s="532" t="str">
        <f t="shared" si="4"/>
        <v>原小ファイターズ ジュニア</v>
      </c>
      <c r="W27" s="534">
        <f t="shared" si="0"/>
        <v>0.47499999999999964</v>
      </c>
      <c r="Z27" s="771"/>
      <c r="AA27" s="438">
        <v>21</v>
      </c>
      <c r="AB27" s="438" t="s">
        <v>547</v>
      </c>
      <c r="AC27" s="412"/>
      <c r="AD27" s="414"/>
      <c r="AH27" s="3"/>
    </row>
    <row r="28" spans="1:34" s="409" customFormat="1" ht="28.5">
      <c r="B28" s="533">
        <f t="shared" si="5"/>
        <v>0.48124999999999962</v>
      </c>
      <c r="C28" s="525" t="s">
        <v>452</v>
      </c>
      <c r="D28" s="526" t="s">
        <v>672</v>
      </c>
      <c r="E28" s="527">
        <v>12</v>
      </c>
      <c r="F28" s="528" t="str">
        <f t="shared" si="1"/>
        <v>南相フェニックスJr</v>
      </c>
      <c r="G28" s="614"/>
      <c r="H28" s="529" t="s">
        <v>235</v>
      </c>
      <c r="I28" s="622"/>
      <c r="J28" s="526" t="s">
        <v>672</v>
      </c>
      <c r="K28" s="527">
        <v>9</v>
      </c>
      <c r="L28" s="532" t="str">
        <f t="shared" si="2"/>
        <v>横手かがやキッズＪr</v>
      </c>
      <c r="M28" s="525" t="s">
        <v>452</v>
      </c>
      <c r="N28" s="526" t="s">
        <v>672</v>
      </c>
      <c r="O28" s="527">
        <v>10</v>
      </c>
      <c r="P28" s="528" t="str">
        <f t="shared" si="3"/>
        <v>ブルーソウルズＸ</v>
      </c>
      <c r="Q28" s="626"/>
      <c r="R28" s="660" t="s">
        <v>235</v>
      </c>
      <c r="S28" s="661"/>
      <c r="T28" s="526" t="s">
        <v>672</v>
      </c>
      <c r="U28" s="527">
        <v>11</v>
      </c>
      <c r="V28" s="532" t="str">
        <f t="shared" si="4"/>
        <v>岩沼ヒーローズ</v>
      </c>
      <c r="W28" s="534">
        <f t="shared" si="0"/>
        <v>0.48124999999999962</v>
      </c>
      <c r="Z28" s="771"/>
      <c r="AA28" s="438">
        <v>22</v>
      </c>
      <c r="AB28" s="438" t="s">
        <v>658</v>
      </c>
    </row>
    <row r="29" spans="1:34" s="409" customFormat="1" ht="24.6" customHeight="1">
      <c r="B29" s="533">
        <f t="shared" si="5"/>
        <v>0.4874999999999996</v>
      </c>
      <c r="C29" s="525" t="s">
        <v>596</v>
      </c>
      <c r="D29" s="526" t="s">
        <v>667</v>
      </c>
      <c r="E29" s="527">
        <v>14</v>
      </c>
      <c r="F29" s="528" t="str">
        <f t="shared" si="1"/>
        <v>松陵SHARK</v>
      </c>
      <c r="G29" s="614"/>
      <c r="H29" s="529" t="s">
        <v>235</v>
      </c>
      <c r="I29" s="622"/>
      <c r="J29" s="526" t="s">
        <v>667</v>
      </c>
      <c r="K29" s="527">
        <v>15</v>
      </c>
      <c r="L29" s="532" t="str">
        <f t="shared" si="2"/>
        <v>ＳＳＯＫ</v>
      </c>
      <c r="M29" s="643" t="s">
        <v>596</v>
      </c>
      <c r="N29" s="647" t="s">
        <v>513</v>
      </c>
      <c r="O29" s="679">
        <v>23</v>
      </c>
      <c r="P29" s="645" t="str">
        <f t="shared" si="3"/>
        <v>Pchan Rise</v>
      </c>
      <c r="Q29" s="648"/>
      <c r="R29" s="649" t="s">
        <v>235</v>
      </c>
      <c r="S29" s="650"/>
      <c r="T29" s="647" t="s">
        <v>513</v>
      </c>
      <c r="U29" s="679">
        <v>20</v>
      </c>
      <c r="V29" s="646" t="str">
        <f t="shared" si="4"/>
        <v>塩二ソニック</v>
      </c>
      <c r="W29" s="651">
        <f t="shared" si="0"/>
        <v>0.4874999999999996</v>
      </c>
      <c r="Z29" s="771"/>
      <c r="AA29" s="438">
        <v>23</v>
      </c>
      <c r="AB29" s="438" t="s">
        <v>816</v>
      </c>
      <c r="AD29" s="414"/>
      <c r="AH29" s="3"/>
    </row>
    <row r="30" spans="1:34" s="409" customFormat="1" ht="24.6" customHeight="1">
      <c r="B30" s="425">
        <f t="shared" si="5"/>
        <v>0.49374999999999958</v>
      </c>
      <c r="C30" s="643" t="s">
        <v>597</v>
      </c>
      <c r="D30" s="647" t="s">
        <v>669</v>
      </c>
      <c r="E30" s="679">
        <v>31</v>
      </c>
      <c r="F30" s="645" t="str">
        <f t="shared" si="1"/>
        <v>原小ファイターズ</v>
      </c>
      <c r="G30" s="648"/>
      <c r="H30" s="649" t="s">
        <v>235</v>
      </c>
      <c r="I30" s="650"/>
      <c r="J30" s="647" t="s">
        <v>669</v>
      </c>
      <c r="K30" s="679">
        <v>28</v>
      </c>
      <c r="L30" s="646" t="str">
        <f t="shared" si="2"/>
        <v>いいのフェニックス</v>
      </c>
      <c r="M30" s="643" t="s">
        <v>597</v>
      </c>
      <c r="N30" s="647" t="s">
        <v>670</v>
      </c>
      <c r="O30" s="679">
        <v>24</v>
      </c>
      <c r="P30" s="645" t="str">
        <f t="shared" si="3"/>
        <v>館ジャングルー</v>
      </c>
      <c r="Q30" s="648"/>
      <c r="R30" s="649" t="s">
        <v>235</v>
      </c>
      <c r="S30" s="650"/>
      <c r="T30" s="647" t="s">
        <v>670</v>
      </c>
      <c r="U30" s="679">
        <v>27</v>
      </c>
      <c r="V30" s="646" t="str">
        <f t="shared" si="4"/>
        <v>横手かがやキッズ</v>
      </c>
      <c r="W30" s="651">
        <f t="shared" si="0"/>
        <v>0.49374999999999958</v>
      </c>
      <c r="Z30" s="771" t="s">
        <v>670</v>
      </c>
      <c r="AA30" s="438">
        <v>24</v>
      </c>
      <c r="AB30" s="438" t="s">
        <v>587</v>
      </c>
      <c r="AD30" s="414"/>
      <c r="AH30" s="3"/>
    </row>
    <row r="31" spans="1:34" s="409" customFormat="1" ht="28.5">
      <c r="B31" s="425">
        <f t="shared" si="5"/>
        <v>0.49999999999999956</v>
      </c>
      <c r="C31" s="643" t="s">
        <v>598</v>
      </c>
      <c r="D31" s="678" t="s">
        <v>668</v>
      </c>
      <c r="E31" s="679">
        <v>19</v>
      </c>
      <c r="F31" s="645" t="str">
        <f t="shared" si="1"/>
        <v>Alinea</v>
      </c>
      <c r="G31" s="648"/>
      <c r="H31" s="649" t="s">
        <v>235</v>
      </c>
      <c r="I31" s="650"/>
      <c r="J31" s="678" t="s">
        <v>668</v>
      </c>
      <c r="K31" s="679">
        <v>16</v>
      </c>
      <c r="L31" s="646" t="str">
        <f t="shared" si="2"/>
        <v>ひがまつブルｰインパルス</v>
      </c>
      <c r="M31" s="643" t="s">
        <v>598</v>
      </c>
      <c r="N31" s="678" t="s">
        <v>668</v>
      </c>
      <c r="O31" s="679">
        <v>18</v>
      </c>
      <c r="P31" s="645" t="str">
        <f t="shared" si="3"/>
        <v>荒町フェニックス</v>
      </c>
      <c r="Q31" s="648"/>
      <c r="R31" s="649" t="s">
        <v>235</v>
      </c>
      <c r="S31" s="650"/>
      <c r="T31" s="678" t="s">
        <v>668</v>
      </c>
      <c r="U31" s="679">
        <v>17</v>
      </c>
      <c r="V31" s="646" t="str">
        <f t="shared" si="4"/>
        <v>松陵ヤンキーズ</v>
      </c>
      <c r="W31" s="651">
        <f t="shared" si="0"/>
        <v>0.49999999999999956</v>
      </c>
      <c r="Y31" s="427"/>
      <c r="Z31" s="771"/>
      <c r="AA31" s="438">
        <v>25</v>
      </c>
      <c r="AB31" s="438" t="s">
        <v>155</v>
      </c>
      <c r="AD31" s="414"/>
      <c r="AF31" s="413"/>
      <c r="AH31" s="3"/>
    </row>
    <row r="32" spans="1:34" s="409" customFormat="1" ht="28.5">
      <c r="B32" s="425">
        <f t="shared" si="5"/>
        <v>0.50624999999999953</v>
      </c>
      <c r="C32" s="643" t="s">
        <v>599</v>
      </c>
      <c r="D32" s="647" t="s">
        <v>513</v>
      </c>
      <c r="E32" s="679">
        <v>22</v>
      </c>
      <c r="F32" s="645" t="str">
        <f t="shared" si="1"/>
        <v>キングフューチャーズ</v>
      </c>
      <c r="G32" s="648"/>
      <c r="H32" s="649" t="s">
        <v>235</v>
      </c>
      <c r="I32" s="650"/>
      <c r="J32" s="647" t="s">
        <v>513</v>
      </c>
      <c r="K32" s="679">
        <v>21</v>
      </c>
      <c r="L32" s="646" t="str">
        <f t="shared" si="2"/>
        <v>岩沼西ファイターズ</v>
      </c>
      <c r="M32" s="643" t="s">
        <v>599</v>
      </c>
      <c r="N32" s="647" t="s">
        <v>670</v>
      </c>
      <c r="O32" s="679">
        <v>25</v>
      </c>
      <c r="P32" s="645" t="str">
        <f t="shared" si="3"/>
        <v>ブルーソウルズ</v>
      </c>
      <c r="Q32" s="648"/>
      <c r="R32" s="649" t="s">
        <v>235</v>
      </c>
      <c r="S32" s="650"/>
      <c r="T32" s="647" t="s">
        <v>670</v>
      </c>
      <c r="U32" s="679">
        <v>26</v>
      </c>
      <c r="V32" s="646" t="str">
        <f t="shared" si="4"/>
        <v>南相フェニックス</v>
      </c>
      <c r="W32" s="651">
        <f t="shared" si="0"/>
        <v>0.50624999999999953</v>
      </c>
      <c r="Y32" s="428"/>
      <c r="Z32" s="771"/>
      <c r="AA32" s="438">
        <v>26</v>
      </c>
      <c r="AB32" s="438" t="s">
        <v>660</v>
      </c>
      <c r="AC32" s="3"/>
      <c r="AD32" s="414"/>
      <c r="AF32" s="413"/>
      <c r="AH32" s="3"/>
    </row>
    <row r="33" spans="1:34" s="409" customFormat="1" ht="28.5">
      <c r="B33" s="425">
        <f t="shared" si="5"/>
        <v>0.51249999999999951</v>
      </c>
      <c r="C33" s="643" t="s">
        <v>600</v>
      </c>
      <c r="D33" s="647" t="s">
        <v>669</v>
      </c>
      <c r="E33" s="679">
        <v>29</v>
      </c>
      <c r="F33" s="645" t="str">
        <f t="shared" si="1"/>
        <v>ＴＲＹ-ＰＡＣ</v>
      </c>
      <c r="G33" s="648"/>
      <c r="H33" s="649" t="s">
        <v>235</v>
      </c>
      <c r="I33" s="650"/>
      <c r="J33" s="647" t="s">
        <v>669</v>
      </c>
      <c r="K33" s="679">
        <v>30</v>
      </c>
      <c r="L33" s="646" t="str">
        <f t="shared" si="2"/>
        <v>一期一会</v>
      </c>
      <c r="M33" s="1597" t="s">
        <v>794</v>
      </c>
      <c r="N33" s="1598"/>
      <c r="O33" s="1598"/>
      <c r="P33" s="1598"/>
      <c r="Q33" s="1598"/>
      <c r="R33" s="1598"/>
      <c r="S33" s="1598"/>
      <c r="T33" s="1598"/>
      <c r="U33" s="1598"/>
      <c r="V33" s="1599"/>
      <c r="W33" s="651">
        <f t="shared" si="0"/>
        <v>0.51249999999999951</v>
      </c>
      <c r="Y33" s="428"/>
      <c r="Z33" s="771"/>
      <c r="AA33" s="438">
        <v>27</v>
      </c>
      <c r="AB33" s="438" t="s">
        <v>582</v>
      </c>
      <c r="AC33" s="6"/>
      <c r="AD33" s="6"/>
      <c r="AE33" s="413"/>
      <c r="AH33" s="6"/>
    </row>
    <row r="34" spans="1:34" s="409" customFormat="1" ht="24.6" customHeight="1">
      <c r="A34" s="412"/>
      <c r="B34" s="654" t="s">
        <v>793</v>
      </c>
      <c r="C34" s="1597" t="s">
        <v>794</v>
      </c>
      <c r="D34" s="1598"/>
      <c r="E34" s="1598"/>
      <c r="F34" s="1598"/>
      <c r="G34" s="1598"/>
      <c r="H34" s="1598"/>
      <c r="I34" s="1598"/>
      <c r="J34" s="1598"/>
      <c r="K34" s="1598"/>
      <c r="L34" s="1599"/>
      <c r="M34" s="1600"/>
      <c r="N34" s="1601"/>
      <c r="O34" s="1601"/>
      <c r="P34" s="1601"/>
      <c r="Q34" s="1601"/>
      <c r="R34" s="1601"/>
      <c r="S34" s="1601"/>
      <c r="T34" s="1601"/>
      <c r="U34" s="1601"/>
      <c r="V34" s="1602"/>
      <c r="W34" s="655" t="str">
        <f t="shared" si="0"/>
        <v>12:25～</v>
      </c>
      <c r="Y34" s="428"/>
      <c r="Z34" s="771" t="s">
        <v>669</v>
      </c>
      <c r="AA34" s="438">
        <v>28</v>
      </c>
      <c r="AB34" s="438" t="s">
        <v>545</v>
      </c>
    </row>
    <row r="35" spans="1:34" s="412" customFormat="1" ht="24.6" customHeight="1">
      <c r="A35" s="409"/>
      <c r="B35" s="656">
        <v>0.54861111111111116</v>
      </c>
      <c r="C35" s="1600"/>
      <c r="D35" s="1601"/>
      <c r="E35" s="1601"/>
      <c r="F35" s="1601"/>
      <c r="G35" s="1601"/>
      <c r="H35" s="1601"/>
      <c r="I35" s="1601"/>
      <c r="J35" s="1601"/>
      <c r="K35" s="1601"/>
      <c r="L35" s="1602"/>
      <c r="M35" s="1603"/>
      <c r="N35" s="1604"/>
      <c r="O35" s="1604"/>
      <c r="P35" s="1604"/>
      <c r="Q35" s="1604"/>
      <c r="R35" s="1604"/>
      <c r="S35" s="1604"/>
      <c r="T35" s="1604"/>
      <c r="U35" s="1604"/>
      <c r="V35" s="1605"/>
      <c r="W35" s="657">
        <f>B35</f>
        <v>0.54861111111111116</v>
      </c>
      <c r="Z35" s="773"/>
      <c r="AA35" s="438">
        <v>29</v>
      </c>
      <c r="AB35" s="770" t="s">
        <v>148</v>
      </c>
      <c r="AC35" s="409"/>
      <c r="AD35" s="409"/>
      <c r="AE35" s="409"/>
      <c r="AF35" s="409"/>
      <c r="AG35" s="409"/>
      <c r="AH35" s="409"/>
    </row>
    <row r="36" spans="1:34" s="412" customFormat="1" ht="33" customHeight="1">
      <c r="A36" s="409"/>
      <c r="B36" s="425">
        <v>0.54513888888888884</v>
      </c>
      <c r="C36" s="1603"/>
      <c r="D36" s="1604"/>
      <c r="E36" s="1604"/>
      <c r="F36" s="1604"/>
      <c r="G36" s="1604"/>
      <c r="H36" s="1604"/>
      <c r="I36" s="1604"/>
      <c r="J36" s="1604"/>
      <c r="K36" s="1604"/>
      <c r="L36" s="1605"/>
      <c r="M36" s="609" t="s">
        <v>432</v>
      </c>
      <c r="N36" s="1590" t="s">
        <v>484</v>
      </c>
      <c r="O36" s="1591"/>
      <c r="P36" s="528"/>
      <c r="Q36" s="614"/>
      <c r="R36" s="529" t="s">
        <v>235</v>
      </c>
      <c r="S36" s="622"/>
      <c r="T36" s="1590" t="s">
        <v>476</v>
      </c>
      <c r="U36" s="1591"/>
      <c r="V36" s="528"/>
      <c r="W36" s="535">
        <f>B36</f>
        <v>0.54513888888888884</v>
      </c>
      <c r="Z36" s="773"/>
      <c r="AA36" s="438">
        <v>30</v>
      </c>
      <c r="AB36" s="770" t="s">
        <v>583</v>
      </c>
      <c r="AC36" s="409"/>
      <c r="AD36" s="409"/>
      <c r="AE36" s="409"/>
      <c r="AF36" s="409"/>
      <c r="AG36" s="409"/>
      <c r="AH36" s="409"/>
    </row>
    <row r="37" spans="1:34" s="412" customFormat="1" ht="33" customHeight="1">
      <c r="A37" s="409"/>
      <c r="B37" s="533">
        <f t="shared" ref="B37:B51" si="6">B36+$C$61</f>
        <v>0.55138888888888882</v>
      </c>
      <c r="C37" s="608" t="s">
        <v>431</v>
      </c>
      <c r="D37" s="1590" t="s">
        <v>676</v>
      </c>
      <c r="E37" s="1591"/>
      <c r="F37" s="528"/>
      <c r="G37" s="614"/>
      <c r="H37" s="529" t="s">
        <v>235</v>
      </c>
      <c r="I37" s="622"/>
      <c r="J37" s="1590" t="s">
        <v>478</v>
      </c>
      <c r="K37" s="1591"/>
      <c r="L37" s="528"/>
      <c r="M37" s="609" t="s">
        <v>434</v>
      </c>
      <c r="N37" s="1590" t="s">
        <v>479</v>
      </c>
      <c r="O37" s="1591"/>
      <c r="P37" s="528"/>
      <c r="Q37" s="614"/>
      <c r="R37" s="529" t="s">
        <v>235</v>
      </c>
      <c r="S37" s="622"/>
      <c r="T37" s="1590" t="s">
        <v>480</v>
      </c>
      <c r="U37" s="1591"/>
      <c r="V37" s="528"/>
      <c r="W37" s="535">
        <f>B37</f>
        <v>0.55138888888888882</v>
      </c>
      <c r="Z37" s="773"/>
      <c r="AA37" s="438">
        <v>31</v>
      </c>
      <c r="AB37" s="770" t="s">
        <v>512</v>
      </c>
    </row>
    <row r="38" spans="1:34" s="409" customFormat="1" ht="31.5" customHeight="1">
      <c r="B38" s="533">
        <f t="shared" si="6"/>
        <v>0.5576388888888888</v>
      </c>
      <c r="C38" s="608" t="s">
        <v>433</v>
      </c>
      <c r="D38" s="1590" t="s">
        <v>485</v>
      </c>
      <c r="E38" s="1591"/>
      <c r="F38" s="528"/>
      <c r="G38" s="614"/>
      <c r="H38" s="529" t="s">
        <v>235</v>
      </c>
      <c r="I38" s="622"/>
      <c r="J38" s="1590" t="s">
        <v>474</v>
      </c>
      <c r="K38" s="1591"/>
      <c r="L38" s="528"/>
      <c r="M38" s="609" t="s">
        <v>435</v>
      </c>
      <c r="N38" s="1590" t="s">
        <v>482</v>
      </c>
      <c r="O38" s="1591"/>
      <c r="P38" s="528"/>
      <c r="Q38" s="614"/>
      <c r="R38" s="529" t="s">
        <v>235</v>
      </c>
      <c r="S38" s="622"/>
      <c r="T38" s="1590" t="s">
        <v>477</v>
      </c>
      <c r="U38" s="1591"/>
      <c r="V38" s="528"/>
      <c r="W38" s="535">
        <f t="shared" ref="W38:W56" si="7">B38</f>
        <v>0.5576388888888888</v>
      </c>
      <c r="Z38" s="771"/>
      <c r="AA38" s="438"/>
      <c r="AB38" s="438"/>
    </row>
    <row r="39" spans="1:34" s="409" customFormat="1" ht="31.5" customHeight="1">
      <c r="B39" s="533">
        <f t="shared" si="6"/>
        <v>0.56388888888888877</v>
      </c>
      <c r="C39" s="608" t="s">
        <v>436</v>
      </c>
      <c r="D39" s="1590" t="s">
        <v>483</v>
      </c>
      <c r="E39" s="1591"/>
      <c r="F39" s="528"/>
      <c r="G39" s="614"/>
      <c r="H39" s="529" t="s">
        <v>235</v>
      </c>
      <c r="I39" s="622"/>
      <c r="J39" s="1590" t="s">
        <v>475</v>
      </c>
      <c r="K39" s="1591"/>
      <c r="L39" s="528"/>
      <c r="M39" s="609" t="s">
        <v>437</v>
      </c>
      <c r="N39" s="1590" t="s">
        <v>395</v>
      </c>
      <c r="O39" s="1591"/>
      <c r="P39" s="528"/>
      <c r="Q39" s="614"/>
      <c r="R39" s="529" t="s">
        <v>235</v>
      </c>
      <c r="S39" s="622"/>
      <c r="T39" s="1590" t="s">
        <v>677</v>
      </c>
      <c r="U39" s="1591"/>
      <c r="V39" s="528"/>
      <c r="W39" s="535">
        <f t="shared" si="7"/>
        <v>0.56388888888888877</v>
      </c>
      <c r="Z39" s="771"/>
      <c r="AA39" s="438"/>
      <c r="AB39" s="438"/>
    </row>
    <row r="40" spans="1:34" s="409" customFormat="1" ht="31.5" customHeight="1">
      <c r="B40" s="425">
        <f t="shared" si="6"/>
        <v>0.57013888888888875</v>
      </c>
      <c r="C40" s="821" t="s">
        <v>438</v>
      </c>
      <c r="D40" s="1576" t="s">
        <v>630</v>
      </c>
      <c r="E40" s="1577"/>
      <c r="F40" s="645"/>
      <c r="G40" s="648"/>
      <c r="H40" s="649" t="s">
        <v>235</v>
      </c>
      <c r="I40" s="650"/>
      <c r="J40" s="1576" t="s">
        <v>621</v>
      </c>
      <c r="K40" s="1577"/>
      <c r="L40" s="645"/>
      <c r="M40" s="822" t="s">
        <v>440</v>
      </c>
      <c r="N40" s="1576" t="s">
        <v>622</v>
      </c>
      <c r="O40" s="1577"/>
      <c r="P40" s="645"/>
      <c r="Q40" s="648"/>
      <c r="R40" s="649" t="s">
        <v>235</v>
      </c>
      <c r="S40" s="650"/>
      <c r="T40" s="1576" t="s">
        <v>614</v>
      </c>
      <c r="U40" s="1577"/>
      <c r="V40" s="645"/>
      <c r="W40" s="823">
        <f t="shared" si="7"/>
        <v>0.57013888888888875</v>
      </c>
      <c r="Z40" s="824"/>
      <c r="AA40" s="825"/>
      <c r="AB40" s="825"/>
    </row>
    <row r="41" spans="1:34" s="409" customFormat="1" ht="31.5" customHeight="1">
      <c r="B41" s="425">
        <f t="shared" si="6"/>
        <v>0.57638888888888873</v>
      </c>
      <c r="C41" s="821" t="s">
        <v>442</v>
      </c>
      <c r="D41" s="1576" t="s">
        <v>616</v>
      </c>
      <c r="E41" s="1577"/>
      <c r="F41" s="645"/>
      <c r="G41" s="648"/>
      <c r="H41" s="649" t="s">
        <v>235</v>
      </c>
      <c r="I41" s="650"/>
      <c r="J41" s="1576" t="s">
        <v>624</v>
      </c>
      <c r="K41" s="1577"/>
      <c r="L41" s="645"/>
      <c r="M41" s="822" t="s">
        <v>455</v>
      </c>
      <c r="N41" s="1576" t="s">
        <v>623</v>
      </c>
      <c r="O41" s="1577"/>
      <c r="P41" s="645"/>
      <c r="Q41" s="648"/>
      <c r="R41" s="649" t="s">
        <v>235</v>
      </c>
      <c r="S41" s="650"/>
      <c r="T41" s="1576" t="s">
        <v>611</v>
      </c>
      <c r="U41" s="1577"/>
      <c r="V41" s="645"/>
      <c r="W41" s="823">
        <f t="shared" si="7"/>
        <v>0.57638888888888873</v>
      </c>
      <c r="Z41" s="771"/>
      <c r="AA41" s="438"/>
      <c r="AB41" s="438"/>
    </row>
    <row r="42" spans="1:34" s="409" customFormat="1" ht="31.5" customHeight="1">
      <c r="B42" s="425">
        <f t="shared" si="6"/>
        <v>0.58263888888888871</v>
      </c>
      <c r="C42" s="821" t="s">
        <v>453</v>
      </c>
      <c r="D42" s="1576" t="s">
        <v>612</v>
      </c>
      <c r="E42" s="1577"/>
      <c r="F42" s="645"/>
      <c r="G42" s="648"/>
      <c r="H42" s="649" t="s">
        <v>235</v>
      </c>
      <c r="I42" s="650"/>
      <c r="J42" s="1576" t="s">
        <v>625</v>
      </c>
      <c r="K42" s="1577"/>
      <c r="L42" s="645"/>
      <c r="M42" s="821" t="s">
        <v>457</v>
      </c>
      <c r="N42" s="1576" t="s">
        <v>626</v>
      </c>
      <c r="O42" s="1577"/>
      <c r="P42" s="645"/>
      <c r="Q42" s="681"/>
      <c r="R42" s="682" t="s">
        <v>235</v>
      </c>
      <c r="S42" s="683"/>
      <c r="T42" s="1576" t="s">
        <v>613</v>
      </c>
      <c r="U42" s="1577"/>
      <c r="V42" s="645"/>
      <c r="W42" s="823">
        <f t="shared" si="7"/>
        <v>0.58263888888888871</v>
      </c>
      <c r="Z42" s="771"/>
      <c r="AA42" s="438"/>
      <c r="AB42" s="438"/>
    </row>
    <row r="43" spans="1:34" s="409" customFormat="1" ht="31.5" customHeight="1">
      <c r="B43" s="425">
        <f t="shared" si="6"/>
        <v>0.58888888888888868</v>
      </c>
      <c r="C43" s="822" t="s">
        <v>454</v>
      </c>
      <c r="D43" s="1576" t="s">
        <v>615</v>
      </c>
      <c r="E43" s="1577"/>
      <c r="F43" s="645"/>
      <c r="G43" s="681"/>
      <c r="H43" s="682" t="s">
        <v>235</v>
      </c>
      <c r="I43" s="683"/>
      <c r="J43" s="1576" t="s">
        <v>627</v>
      </c>
      <c r="K43" s="1577"/>
      <c r="L43" s="645"/>
      <c r="M43" s="821" t="s">
        <v>460</v>
      </c>
      <c r="N43" s="1576" t="s">
        <v>629</v>
      </c>
      <c r="O43" s="1577"/>
      <c r="P43" s="645"/>
      <c r="Q43" s="648"/>
      <c r="R43" s="649" t="s">
        <v>235</v>
      </c>
      <c r="S43" s="650"/>
      <c r="T43" s="1576" t="s">
        <v>610</v>
      </c>
      <c r="U43" s="1577"/>
      <c r="V43" s="645"/>
      <c r="W43" s="823">
        <f t="shared" si="7"/>
        <v>0.58888888888888868</v>
      </c>
      <c r="Z43" s="771"/>
      <c r="AA43" s="438"/>
      <c r="AB43" s="438"/>
      <c r="AC43" s="408"/>
      <c r="AD43" s="408"/>
      <c r="AE43" s="408"/>
      <c r="AF43" s="408"/>
      <c r="AG43" s="408"/>
      <c r="AH43" s="408"/>
    </row>
    <row r="44" spans="1:34" s="409" customFormat="1" ht="31.5" customHeight="1">
      <c r="B44" s="533">
        <f t="shared" si="6"/>
        <v>0.59513888888888866</v>
      </c>
      <c r="C44" s="608" t="s">
        <v>456</v>
      </c>
      <c r="D44" s="1590" t="s">
        <v>473</v>
      </c>
      <c r="E44" s="1591"/>
      <c r="F44" s="528"/>
      <c r="G44" s="614"/>
      <c r="H44" s="529" t="s">
        <v>235</v>
      </c>
      <c r="I44" s="622"/>
      <c r="J44" s="1584" t="s">
        <v>439</v>
      </c>
      <c r="K44" s="1585"/>
      <c r="L44" s="528"/>
      <c r="M44" s="875" t="s">
        <v>465</v>
      </c>
      <c r="N44" s="1586" t="s">
        <v>798</v>
      </c>
      <c r="O44" s="1587"/>
      <c r="P44" s="528"/>
      <c r="Q44" s="614"/>
      <c r="R44" s="529" t="s">
        <v>235</v>
      </c>
      <c r="S44" s="622"/>
      <c r="T44" s="1586" t="s">
        <v>575</v>
      </c>
      <c r="U44" s="1587"/>
      <c r="V44" s="528"/>
      <c r="W44" s="535">
        <f t="shared" si="7"/>
        <v>0.59513888888888866</v>
      </c>
      <c r="Z44" s="771"/>
      <c r="AA44" s="438"/>
      <c r="AB44" s="438"/>
      <c r="AC44" s="408"/>
      <c r="AD44" s="408"/>
      <c r="AE44" s="408"/>
      <c r="AF44" s="408"/>
      <c r="AG44" s="408"/>
      <c r="AH44" s="408"/>
    </row>
    <row r="45" spans="1:34" s="409" customFormat="1" ht="31.5" customHeight="1">
      <c r="B45" s="533">
        <f t="shared" si="6"/>
        <v>0.60138888888888864</v>
      </c>
      <c r="C45" s="608" t="s">
        <v>459</v>
      </c>
      <c r="D45" s="1586" t="s">
        <v>441</v>
      </c>
      <c r="E45" s="1587"/>
      <c r="F45" s="528"/>
      <c r="G45" s="614"/>
      <c r="H45" s="529" t="s">
        <v>235</v>
      </c>
      <c r="I45" s="622"/>
      <c r="J45" s="1584" t="s">
        <v>574</v>
      </c>
      <c r="K45" s="1585"/>
      <c r="L45" s="528"/>
      <c r="M45" s="875" t="s">
        <v>530</v>
      </c>
      <c r="N45" s="1586" t="s">
        <v>633</v>
      </c>
      <c r="O45" s="1587"/>
      <c r="P45" s="528"/>
      <c r="Q45" s="614"/>
      <c r="R45" s="529" t="s">
        <v>235</v>
      </c>
      <c r="S45" s="622"/>
      <c r="T45" s="1586" t="s">
        <v>634</v>
      </c>
      <c r="U45" s="1587"/>
      <c r="V45" s="528"/>
      <c r="W45" s="535">
        <f>B45</f>
        <v>0.60138888888888864</v>
      </c>
      <c r="Z45" s="771"/>
      <c r="AA45" s="438"/>
      <c r="AB45" s="438"/>
      <c r="AC45" s="408"/>
      <c r="AD45" s="408"/>
      <c r="AE45" s="408"/>
      <c r="AF45" s="408"/>
      <c r="AG45" s="408"/>
      <c r="AH45" s="408"/>
    </row>
    <row r="46" spans="1:34" s="409" customFormat="1" ht="31.5" customHeight="1">
      <c r="B46" s="425">
        <f t="shared" si="6"/>
        <v>0.60763888888888862</v>
      </c>
      <c r="C46" s="652" t="s">
        <v>462</v>
      </c>
      <c r="D46" s="1572" t="s">
        <v>443</v>
      </c>
      <c r="E46" s="1573"/>
      <c r="F46" s="645"/>
      <c r="G46" s="648"/>
      <c r="H46" s="649" t="s">
        <v>235</v>
      </c>
      <c r="I46" s="650"/>
      <c r="J46" s="1572" t="s">
        <v>444</v>
      </c>
      <c r="K46" s="1573"/>
      <c r="L46" s="645"/>
      <c r="M46" s="876" t="s">
        <v>533</v>
      </c>
      <c r="N46" s="1588" t="s">
        <v>529</v>
      </c>
      <c r="O46" s="1589"/>
      <c r="P46" s="645"/>
      <c r="Q46" s="648"/>
      <c r="R46" s="649" t="s">
        <v>235</v>
      </c>
      <c r="S46" s="650"/>
      <c r="T46" s="1588" t="s">
        <v>461</v>
      </c>
      <c r="U46" s="1589"/>
      <c r="V46" s="645"/>
      <c r="W46" s="823">
        <f>B46</f>
        <v>0.60763888888888862</v>
      </c>
      <c r="Z46" s="771"/>
      <c r="AA46" s="438"/>
      <c r="AB46" s="438"/>
      <c r="AC46" s="408"/>
      <c r="AD46" s="408"/>
      <c r="AE46" s="408"/>
      <c r="AF46" s="408"/>
      <c r="AG46" s="408"/>
      <c r="AH46" s="408"/>
    </row>
    <row r="47" spans="1:34" s="409" customFormat="1" ht="31.5" customHeight="1">
      <c r="B47" s="425">
        <f t="shared" si="6"/>
        <v>0.6138888888888886</v>
      </c>
      <c r="C47" s="652" t="s">
        <v>556</v>
      </c>
      <c r="D47" s="1572" t="s">
        <v>458</v>
      </c>
      <c r="E47" s="1573"/>
      <c r="F47" s="645"/>
      <c r="G47" s="648"/>
      <c r="H47" s="649" t="s">
        <v>235</v>
      </c>
      <c r="I47" s="650"/>
      <c r="J47" s="1572" t="s">
        <v>464</v>
      </c>
      <c r="K47" s="1573"/>
      <c r="L47" s="645"/>
      <c r="M47" s="822" t="s">
        <v>536</v>
      </c>
      <c r="N47" s="1572" t="s">
        <v>558</v>
      </c>
      <c r="O47" s="1573"/>
      <c r="P47" s="826"/>
      <c r="Q47" s="648"/>
      <c r="R47" s="649" t="s">
        <v>235</v>
      </c>
      <c r="S47" s="650"/>
      <c r="T47" s="1572" t="s">
        <v>467</v>
      </c>
      <c r="U47" s="1573"/>
      <c r="V47" s="827"/>
      <c r="W47" s="823">
        <f t="shared" si="7"/>
        <v>0.6138888888888886</v>
      </c>
      <c r="Z47" s="771"/>
      <c r="AA47" s="438"/>
      <c r="AB47" s="438"/>
      <c r="AC47" s="408"/>
      <c r="AD47" s="408"/>
      <c r="AE47" s="408"/>
      <c r="AF47" s="408"/>
      <c r="AG47" s="408"/>
      <c r="AH47" s="408"/>
    </row>
    <row r="48" spans="1:34" s="409" customFormat="1" ht="31.5" customHeight="1">
      <c r="B48" s="533">
        <f t="shared" si="6"/>
        <v>0.62013888888888857</v>
      </c>
      <c r="C48" s="618" t="s">
        <v>557</v>
      </c>
      <c r="D48" s="1584" t="s">
        <v>463</v>
      </c>
      <c r="E48" s="1585"/>
      <c r="F48" s="619" t="s">
        <v>678</v>
      </c>
      <c r="G48" s="614"/>
      <c r="H48" s="529" t="s">
        <v>235</v>
      </c>
      <c r="I48" s="622"/>
      <c r="J48" s="1584" t="s">
        <v>818</v>
      </c>
      <c r="K48" s="1585"/>
      <c r="L48" s="619" t="s">
        <v>678</v>
      </c>
      <c r="M48" s="609" t="s">
        <v>561</v>
      </c>
      <c r="N48" s="1584" t="s">
        <v>466</v>
      </c>
      <c r="O48" s="1585"/>
      <c r="P48" s="619" t="s">
        <v>678</v>
      </c>
      <c r="Q48" s="618"/>
      <c r="R48" s="610" t="s">
        <v>235</v>
      </c>
      <c r="S48" s="611"/>
      <c r="T48" s="1584" t="s">
        <v>534</v>
      </c>
      <c r="U48" s="1585"/>
      <c r="V48" s="701" t="s">
        <v>678</v>
      </c>
      <c r="W48" s="621">
        <f t="shared" si="7"/>
        <v>0.62013888888888857</v>
      </c>
      <c r="Z48" s="771"/>
      <c r="AA48" s="438"/>
      <c r="AB48" s="438"/>
      <c r="AC48" s="408"/>
      <c r="AD48" s="408"/>
      <c r="AE48" s="408"/>
      <c r="AF48" s="408"/>
      <c r="AG48" s="408"/>
      <c r="AH48" s="408"/>
    </row>
    <row r="49" spans="1:34" s="409" customFormat="1" ht="31.5" customHeight="1">
      <c r="A49" s="408"/>
      <c r="B49" s="425">
        <f t="shared" si="6"/>
        <v>0.62638888888888855</v>
      </c>
      <c r="C49" s="821" t="s">
        <v>559</v>
      </c>
      <c r="D49" s="1572" t="s">
        <v>468</v>
      </c>
      <c r="E49" s="1573"/>
      <c r="F49" s="828" t="s">
        <v>576</v>
      </c>
      <c r="G49" s="652"/>
      <c r="H49" s="653" t="s">
        <v>235</v>
      </c>
      <c r="I49" s="658"/>
      <c r="J49" s="1572" t="s">
        <v>537</v>
      </c>
      <c r="K49" s="1573"/>
      <c r="L49" s="829" t="s">
        <v>576</v>
      </c>
      <c r="M49" s="876" t="s">
        <v>562</v>
      </c>
      <c r="N49" s="1574" t="s">
        <v>802</v>
      </c>
      <c r="O49" s="1575"/>
      <c r="P49" s="830" t="s">
        <v>576</v>
      </c>
      <c r="Q49" s="652"/>
      <c r="R49" s="653" t="s">
        <v>235</v>
      </c>
      <c r="S49" s="658"/>
      <c r="T49" s="1576" t="s">
        <v>578</v>
      </c>
      <c r="U49" s="1577"/>
      <c r="V49" s="659" t="s">
        <v>576</v>
      </c>
      <c r="W49" s="823">
        <f t="shared" si="7"/>
        <v>0.62638888888888855</v>
      </c>
      <c r="Z49" s="771"/>
      <c r="AA49" s="438"/>
      <c r="AB49" s="438"/>
      <c r="AC49" s="408"/>
      <c r="AD49" s="408"/>
      <c r="AE49" s="408"/>
      <c r="AF49" s="408"/>
      <c r="AG49" s="408"/>
      <c r="AH49" s="408"/>
    </row>
    <row r="50" spans="1:34" s="1007" customFormat="1" ht="31.5" customHeight="1">
      <c r="B50" s="1008">
        <f t="shared" si="6"/>
        <v>0.63263888888888853</v>
      </c>
      <c r="C50" s="1009" t="s">
        <v>560</v>
      </c>
      <c r="D50" s="1578" t="s">
        <v>641</v>
      </c>
      <c r="E50" s="1579"/>
      <c r="F50" s="1010" t="s">
        <v>643</v>
      </c>
      <c r="G50" s="967"/>
      <c r="H50" s="1011" t="s">
        <v>235</v>
      </c>
      <c r="I50" s="1012"/>
      <c r="J50" s="1580" t="s">
        <v>646</v>
      </c>
      <c r="K50" s="1581"/>
      <c r="L50" s="1013" t="s">
        <v>643</v>
      </c>
      <c r="M50" s="1014" t="s">
        <v>563</v>
      </c>
      <c r="N50" s="1582" t="s">
        <v>681</v>
      </c>
      <c r="O50" s="1583"/>
      <c r="P50" s="1015" t="s">
        <v>680</v>
      </c>
      <c r="Q50" s="1016"/>
      <c r="R50" s="1017" t="s">
        <v>235</v>
      </c>
      <c r="S50" s="1018"/>
      <c r="T50" s="1582" t="s">
        <v>642</v>
      </c>
      <c r="U50" s="1583"/>
      <c r="V50" s="1019" t="s">
        <v>680</v>
      </c>
      <c r="W50" s="1020">
        <f>B50</f>
        <v>0.63263888888888853</v>
      </c>
      <c r="Z50" s="1021"/>
      <c r="AA50" s="1022"/>
      <c r="AB50" s="1022"/>
    </row>
    <row r="51" spans="1:34" ht="31.5" customHeight="1">
      <c r="B51" s="425">
        <f t="shared" si="6"/>
        <v>0.63888888888888851</v>
      </c>
      <c r="C51" s="1548" t="s">
        <v>535</v>
      </c>
      <c r="D51" s="1549"/>
      <c r="E51" s="1549"/>
      <c r="F51" s="1549"/>
      <c r="G51" s="1549"/>
      <c r="H51" s="1549"/>
      <c r="I51" s="1549"/>
      <c r="J51" s="1549"/>
      <c r="K51" s="1549"/>
      <c r="L51" s="1550"/>
      <c r="M51" s="888" t="s">
        <v>564</v>
      </c>
      <c r="N51" s="1563" t="s">
        <v>805</v>
      </c>
      <c r="O51" s="1564"/>
      <c r="P51" s="697" t="s">
        <v>565</v>
      </c>
      <c r="Q51" s="643"/>
      <c r="R51" s="886" t="s">
        <v>235</v>
      </c>
      <c r="S51" s="887"/>
      <c r="T51" s="1563" t="s">
        <v>579</v>
      </c>
      <c r="U51" s="1564"/>
      <c r="V51" s="698" t="s">
        <v>565</v>
      </c>
      <c r="W51" s="774">
        <f>B51</f>
        <v>0.63888888888888851</v>
      </c>
    </row>
    <row r="52" spans="1:34" s="409" customFormat="1" ht="31.5" customHeight="1">
      <c r="A52" s="408"/>
      <c r="B52" s="533">
        <f>B51+$C$64</f>
        <v>0.64583333333333293</v>
      </c>
      <c r="C52" s="1551"/>
      <c r="D52" s="1552"/>
      <c r="E52" s="1552"/>
      <c r="F52" s="1552"/>
      <c r="G52" s="1552"/>
      <c r="H52" s="1552"/>
      <c r="I52" s="1552"/>
      <c r="J52" s="1552"/>
      <c r="K52" s="1552"/>
      <c r="L52" s="1553"/>
      <c r="M52" s="1568" t="s">
        <v>800</v>
      </c>
      <c r="N52" s="1570" t="s">
        <v>577</v>
      </c>
      <c r="O52" s="1560"/>
      <c r="P52" s="1557" t="s">
        <v>679</v>
      </c>
      <c r="Q52" s="525"/>
      <c r="R52" s="883" t="s">
        <v>235</v>
      </c>
      <c r="S52" s="884"/>
      <c r="T52" s="1559" t="s">
        <v>799</v>
      </c>
      <c r="U52" s="1560"/>
      <c r="V52" s="1557" t="s">
        <v>679</v>
      </c>
      <c r="W52" s="820">
        <f t="shared" ref="W52:W54" si="8">B52</f>
        <v>0.64583333333333293</v>
      </c>
      <c r="Z52" s="771"/>
      <c r="AA52" s="438"/>
      <c r="AB52" s="438"/>
      <c r="AC52" s="408"/>
      <c r="AD52" s="408"/>
      <c r="AE52" s="408"/>
      <c r="AF52" s="408"/>
      <c r="AG52" s="408"/>
      <c r="AH52" s="408"/>
    </row>
    <row r="53" spans="1:34" s="409" customFormat="1" ht="31.5" customHeight="1">
      <c r="A53" s="408"/>
      <c r="B53" s="533">
        <f>B52+$C$64</f>
        <v>0.65277777777777735</v>
      </c>
      <c r="C53" s="1551"/>
      <c r="D53" s="1552"/>
      <c r="E53" s="1552"/>
      <c r="F53" s="1552"/>
      <c r="G53" s="1552"/>
      <c r="H53" s="1552"/>
      <c r="I53" s="1552"/>
      <c r="J53" s="1552"/>
      <c r="K53" s="1552"/>
      <c r="L53" s="1553"/>
      <c r="M53" s="1569"/>
      <c r="N53" s="1571"/>
      <c r="O53" s="1562"/>
      <c r="P53" s="1558"/>
      <c r="Q53" s="891"/>
      <c r="R53" s="892" t="s">
        <v>235</v>
      </c>
      <c r="S53" s="893"/>
      <c r="T53" s="1561"/>
      <c r="U53" s="1562"/>
      <c r="V53" s="1558"/>
      <c r="W53" s="534">
        <f t="shared" si="8"/>
        <v>0.65277777777777735</v>
      </c>
      <c r="Z53" s="771"/>
      <c r="AA53" s="438"/>
      <c r="AB53" s="438"/>
      <c r="AC53" s="408"/>
      <c r="AD53" s="408"/>
      <c r="AE53" s="408"/>
      <c r="AF53" s="408"/>
      <c r="AG53" s="408"/>
      <c r="AH53" s="408"/>
    </row>
    <row r="54" spans="1:34" s="409" customFormat="1" ht="31.5" customHeight="1" thickBot="1">
      <c r="A54" s="408"/>
      <c r="B54" s="533">
        <f>B53+$C$64</f>
        <v>0.65972222222222177</v>
      </c>
      <c r="C54" s="1551"/>
      <c r="D54" s="1552"/>
      <c r="E54" s="1552"/>
      <c r="F54" s="1552"/>
      <c r="G54" s="1552"/>
      <c r="H54" s="1552"/>
      <c r="I54" s="1552"/>
      <c r="J54" s="1552"/>
      <c r="K54" s="1552"/>
      <c r="L54" s="1553"/>
      <c r="M54" s="1569"/>
      <c r="N54" s="1571"/>
      <c r="O54" s="1562"/>
      <c r="P54" s="1558"/>
      <c r="Q54" s="894"/>
      <c r="R54" s="895" t="s">
        <v>235</v>
      </c>
      <c r="S54" s="896"/>
      <c r="T54" s="1561"/>
      <c r="U54" s="1562"/>
      <c r="V54" s="1558"/>
      <c r="W54" s="820">
        <f t="shared" si="8"/>
        <v>0.65972222222222177</v>
      </c>
      <c r="Z54" s="771"/>
      <c r="AA54" s="438"/>
      <c r="AB54" s="438"/>
      <c r="AC54" s="408"/>
      <c r="AD54" s="408"/>
      <c r="AE54" s="408"/>
      <c r="AF54" s="408"/>
      <c r="AG54" s="408"/>
      <c r="AH54" s="408"/>
    </row>
    <row r="55" spans="1:34" ht="31.5" customHeight="1">
      <c r="B55" s="775">
        <f>B54+$C$63</f>
        <v>0.66805555555555507</v>
      </c>
      <c r="C55" s="1551"/>
      <c r="D55" s="1552"/>
      <c r="E55" s="1552"/>
      <c r="F55" s="1552"/>
      <c r="G55" s="1552"/>
      <c r="H55" s="1552"/>
      <c r="I55" s="1552"/>
      <c r="J55" s="1552"/>
      <c r="K55" s="1552"/>
      <c r="L55" s="1553"/>
      <c r="M55" s="1540" t="s">
        <v>686</v>
      </c>
      <c r="N55" s="1541"/>
      <c r="O55" s="1541"/>
      <c r="P55" s="1541"/>
      <c r="Q55" s="1541"/>
      <c r="R55" s="1541"/>
      <c r="S55" s="1541"/>
      <c r="T55" s="1541"/>
      <c r="U55" s="1541"/>
      <c r="V55" s="1542"/>
      <c r="W55" s="776">
        <f t="shared" si="7"/>
        <v>0.66805555555555507</v>
      </c>
    </row>
    <row r="56" spans="1:34" ht="31.5" customHeight="1" thickBot="1">
      <c r="B56" s="429">
        <f>B55+$C$66</f>
        <v>0.6701388888888884</v>
      </c>
      <c r="C56" s="1554"/>
      <c r="D56" s="1555"/>
      <c r="E56" s="1555"/>
      <c r="F56" s="1555"/>
      <c r="G56" s="1555"/>
      <c r="H56" s="1555"/>
      <c r="I56" s="1555"/>
      <c r="J56" s="1555"/>
      <c r="K56" s="1555"/>
      <c r="L56" s="1556"/>
      <c r="M56" s="777" t="s">
        <v>685</v>
      </c>
      <c r="N56" s="1543" t="s">
        <v>807</v>
      </c>
      <c r="O56" s="1544"/>
      <c r="P56" s="1545"/>
      <c r="Q56" s="778"/>
      <c r="R56" s="778" t="s">
        <v>235</v>
      </c>
      <c r="S56" s="779"/>
      <c r="T56" s="1546" t="s">
        <v>806</v>
      </c>
      <c r="U56" s="1546"/>
      <c r="V56" s="1547"/>
      <c r="W56" s="780">
        <f t="shared" si="7"/>
        <v>0.6701388888888884</v>
      </c>
    </row>
    <row r="57" spans="1:34" ht="31.5" customHeight="1" thickBot="1">
      <c r="B57" s="769">
        <f>B56+$C$61</f>
        <v>0.67638888888888837</v>
      </c>
      <c r="C57" s="1119" t="s">
        <v>469</v>
      </c>
      <c r="D57" s="1117"/>
      <c r="E57" s="1117"/>
      <c r="F57" s="1117"/>
      <c r="G57" s="1117"/>
      <c r="H57" s="1117"/>
      <c r="I57" s="1117"/>
      <c r="J57" s="1117"/>
      <c r="K57" s="1117"/>
      <c r="L57" s="1118"/>
      <c r="M57" s="1119" t="s">
        <v>469</v>
      </c>
      <c r="N57" s="1117"/>
      <c r="O57" s="1117"/>
      <c r="P57" s="1117"/>
      <c r="Q57" s="1117"/>
      <c r="R57" s="1117"/>
      <c r="S57" s="1117"/>
      <c r="T57" s="1117"/>
      <c r="U57" s="1117"/>
      <c r="V57" s="1118"/>
      <c r="W57" s="766">
        <f>B57</f>
        <v>0.67638888888888837</v>
      </c>
    </row>
    <row r="58" spans="1:34" ht="31.5" customHeight="1" thickBot="1">
      <c r="B58" s="768">
        <f>B57+$C$65</f>
        <v>0.686805555555555</v>
      </c>
      <c r="C58" s="1535" t="s">
        <v>470</v>
      </c>
      <c r="D58" s="1536"/>
      <c r="E58" s="1536"/>
      <c r="F58" s="1536"/>
      <c r="G58" s="1536"/>
      <c r="H58" s="1536"/>
      <c r="I58" s="1536"/>
      <c r="J58" s="1536"/>
      <c r="K58" s="1536"/>
      <c r="L58" s="1537"/>
      <c r="M58" s="1535" t="s">
        <v>470</v>
      </c>
      <c r="N58" s="1536"/>
      <c r="O58" s="1536"/>
      <c r="P58" s="1536"/>
      <c r="Q58" s="1536"/>
      <c r="R58" s="1536"/>
      <c r="S58" s="1536"/>
      <c r="T58" s="1536"/>
      <c r="U58" s="1536"/>
      <c r="V58" s="1537"/>
      <c r="W58" s="767">
        <f>B58</f>
        <v>0.686805555555555</v>
      </c>
    </row>
    <row r="59" spans="1:34" ht="31.5" customHeight="1">
      <c r="B59" s="430" t="s">
        <v>471</v>
      </c>
      <c r="C59" s="431"/>
      <c r="D59" s="431"/>
      <c r="E59" s="431"/>
      <c r="F59" s="431"/>
      <c r="G59" s="432"/>
      <c r="H59" s="432"/>
      <c r="I59" s="781"/>
      <c r="J59" s="431" t="s">
        <v>797</v>
      </c>
      <c r="K59" s="433"/>
      <c r="L59" s="433"/>
      <c r="M59" s="430" t="s">
        <v>471</v>
      </c>
      <c r="N59" s="431"/>
      <c r="O59" s="431"/>
      <c r="P59" s="431"/>
      <c r="Q59" s="432"/>
      <c r="R59" s="432"/>
      <c r="S59" s="781"/>
      <c r="T59" s="431" t="s">
        <v>797</v>
      </c>
      <c r="U59" s="433"/>
      <c r="V59" s="433"/>
      <c r="W59" s="434"/>
    </row>
    <row r="60" spans="1:34">
      <c r="B60" s="477" t="s">
        <v>314</v>
      </c>
      <c r="C60" s="478">
        <v>5.5555555555555558E-3</v>
      </c>
      <c r="D60" s="449"/>
      <c r="E60" s="449"/>
      <c r="F60" s="479"/>
      <c r="G60" s="479"/>
      <c r="H60" s="479"/>
      <c r="I60" s="479"/>
      <c r="J60" s="480"/>
      <c r="K60" s="479"/>
      <c r="L60" s="479"/>
      <c r="M60" s="478">
        <v>1.3194444444444444E-2</v>
      </c>
      <c r="N60" s="408"/>
      <c r="O60" s="408"/>
      <c r="T60" s="104"/>
      <c r="W60" s="408"/>
    </row>
    <row r="61" spans="1:34">
      <c r="B61" s="477" t="s">
        <v>314</v>
      </c>
      <c r="C61" s="478">
        <v>6.2500000000000003E-3</v>
      </c>
      <c r="D61" s="480"/>
      <c r="E61" s="480"/>
      <c r="F61" s="479"/>
      <c r="G61" s="479"/>
      <c r="H61" s="479"/>
      <c r="I61" s="479"/>
      <c r="J61" s="481"/>
      <c r="K61" s="479"/>
      <c r="L61" s="479"/>
      <c r="M61" s="478">
        <v>1.3888888888888888E-2</v>
      </c>
    </row>
    <row r="62" spans="1:34">
      <c r="B62" s="453" t="s">
        <v>472</v>
      </c>
      <c r="C62" s="482">
        <v>3.472222222222222E-3</v>
      </c>
      <c r="D62" s="480"/>
      <c r="E62" s="480"/>
      <c r="F62" s="479"/>
      <c r="G62" s="479"/>
      <c r="H62" s="479"/>
      <c r="I62" s="479"/>
      <c r="J62" s="481"/>
      <c r="K62" s="479"/>
      <c r="L62" s="479"/>
      <c r="M62" s="482">
        <v>3.472222222222222E-3</v>
      </c>
    </row>
    <row r="63" spans="1:34">
      <c r="B63" s="453" t="s">
        <v>472</v>
      </c>
      <c r="C63" s="482">
        <v>8.3333333333333332E-3</v>
      </c>
      <c r="D63" s="480"/>
      <c r="E63" s="480"/>
      <c r="F63" s="479"/>
      <c r="G63" s="479"/>
      <c r="H63" s="479"/>
      <c r="I63" s="479"/>
      <c r="J63" s="481"/>
      <c r="K63" s="479"/>
      <c r="L63" s="479"/>
      <c r="M63" s="482">
        <v>6.9444444444444441E-3</v>
      </c>
    </row>
    <row r="64" spans="1:34">
      <c r="B64" s="483"/>
      <c r="C64" s="482">
        <v>6.9444444444444441E-3</v>
      </c>
      <c r="D64" s="480"/>
      <c r="E64" s="480"/>
      <c r="F64" s="479"/>
      <c r="G64" s="479"/>
      <c r="H64" s="479"/>
      <c r="I64" s="479"/>
      <c r="J64" s="481"/>
      <c r="K64" s="479"/>
      <c r="L64" s="479"/>
      <c r="M64" s="453"/>
    </row>
    <row r="65" spans="2:23">
      <c r="B65" s="483"/>
      <c r="C65" s="482">
        <v>1.0416666666666666E-2</v>
      </c>
      <c r="D65" s="480"/>
      <c r="E65" s="480"/>
      <c r="F65" s="479"/>
      <c r="G65" s="479"/>
      <c r="H65" s="479"/>
      <c r="I65" s="479"/>
      <c r="J65" s="481"/>
      <c r="K65" s="479"/>
      <c r="L65" s="479"/>
      <c r="M65" s="408"/>
      <c r="N65" s="408"/>
      <c r="O65" s="408"/>
      <c r="P65" s="408"/>
      <c r="Q65" s="408"/>
      <c r="R65" s="408"/>
      <c r="S65" s="408"/>
      <c r="T65" s="408"/>
      <c r="U65" s="408"/>
      <c r="V65" s="408"/>
    </row>
    <row r="66" spans="2:23">
      <c r="B66" s="484"/>
      <c r="C66" s="482">
        <v>2.0833333333333333E-3</v>
      </c>
      <c r="D66" s="480"/>
      <c r="E66" s="480"/>
      <c r="F66" s="479"/>
      <c r="G66" s="479"/>
      <c r="H66" s="479"/>
      <c r="I66" s="479"/>
      <c r="J66" s="481"/>
      <c r="K66" s="479"/>
      <c r="L66" s="479"/>
      <c r="M66" s="408"/>
      <c r="N66" s="408"/>
      <c r="O66" s="408"/>
      <c r="P66" s="408"/>
      <c r="Q66" s="408"/>
      <c r="R66" s="408"/>
      <c r="S66" s="408"/>
      <c r="T66" s="408"/>
      <c r="U66" s="408"/>
      <c r="V66" s="408"/>
    </row>
    <row r="69" spans="2:23" ht="33.6" customHeight="1">
      <c r="K69" s="104"/>
      <c r="N69" s="103"/>
      <c r="O69" s="103"/>
      <c r="P69" s="105"/>
      <c r="S69" s="105"/>
      <c r="T69" s="408"/>
      <c r="U69" s="408"/>
      <c r="V69" s="408"/>
      <c r="W69" s="415"/>
    </row>
    <row r="70" spans="2:23" ht="24" customHeight="1" thickBot="1">
      <c r="K70" s="104"/>
      <c r="N70" s="103"/>
      <c r="O70" s="103"/>
      <c r="P70" s="105"/>
      <c r="S70" s="105"/>
      <c r="T70" s="408"/>
      <c r="U70" s="408"/>
      <c r="V70" s="408"/>
      <c r="W70" s="415"/>
    </row>
    <row r="71" spans="2:23" ht="24" customHeight="1">
      <c r="D71" s="1538" t="s">
        <v>594</v>
      </c>
      <c r="E71" s="631">
        <v>1</v>
      </c>
      <c r="F71" s="632" t="s">
        <v>650</v>
      </c>
      <c r="K71" s="104"/>
      <c r="N71" s="103"/>
      <c r="O71" s="103"/>
      <c r="P71" s="105"/>
      <c r="S71" s="105"/>
      <c r="T71" s="408"/>
      <c r="U71" s="408"/>
      <c r="V71" s="408"/>
      <c r="W71" s="415"/>
    </row>
    <row r="72" spans="2:23" ht="24" customHeight="1">
      <c r="D72" s="1534"/>
      <c r="E72" s="522">
        <v>2</v>
      </c>
      <c r="F72" s="633" t="s">
        <v>511</v>
      </c>
      <c r="K72" s="104"/>
      <c r="N72" s="103"/>
      <c r="O72" s="103"/>
      <c r="P72" s="105"/>
      <c r="S72" s="105"/>
      <c r="T72" s="408"/>
      <c r="U72" s="408"/>
      <c r="V72" s="408"/>
      <c r="W72" s="415"/>
    </row>
    <row r="73" spans="2:23" ht="24" customHeight="1">
      <c r="D73" s="1534"/>
      <c r="E73" s="520">
        <v>3</v>
      </c>
      <c r="F73" s="634" t="s">
        <v>550</v>
      </c>
      <c r="K73" s="104"/>
      <c r="N73" s="103"/>
      <c r="O73" s="103"/>
      <c r="P73" s="105"/>
      <c r="S73" s="105"/>
      <c r="T73" s="408"/>
      <c r="U73" s="408"/>
      <c r="V73" s="408"/>
      <c r="W73" s="415"/>
    </row>
    <row r="74" spans="2:23" ht="24" customHeight="1">
      <c r="D74" s="1539"/>
      <c r="E74" s="522">
        <v>4</v>
      </c>
      <c r="F74" s="635" t="s">
        <v>652</v>
      </c>
      <c r="K74" s="104"/>
      <c r="N74" s="103"/>
      <c r="O74" s="103"/>
      <c r="P74" s="105"/>
      <c r="S74" s="105"/>
      <c r="T74" s="408"/>
      <c r="U74" s="408"/>
      <c r="V74" s="408"/>
      <c r="W74" s="415"/>
    </row>
    <row r="75" spans="2:23" ht="24" customHeight="1">
      <c r="D75" s="1533" t="s">
        <v>595</v>
      </c>
      <c r="E75" s="520">
        <v>5</v>
      </c>
      <c r="F75" s="636" t="s">
        <v>648</v>
      </c>
      <c r="K75" s="104"/>
      <c r="N75" s="103"/>
      <c r="O75" s="103"/>
      <c r="P75" s="105"/>
      <c r="S75" s="105"/>
      <c r="T75" s="408"/>
      <c r="U75" s="408"/>
      <c r="V75" s="408"/>
      <c r="W75" s="415"/>
    </row>
    <row r="76" spans="2:23" ht="24" customHeight="1">
      <c r="D76" s="1534"/>
      <c r="E76" s="522">
        <v>6</v>
      </c>
      <c r="F76" s="633" t="s">
        <v>654</v>
      </c>
      <c r="K76" s="104"/>
      <c r="N76" s="103"/>
      <c r="O76" s="103"/>
      <c r="P76" s="105"/>
      <c r="S76" s="105"/>
      <c r="T76" s="408"/>
      <c r="U76" s="408"/>
      <c r="V76" s="408"/>
      <c r="W76" s="415"/>
    </row>
    <row r="77" spans="2:23" ht="24" customHeight="1">
      <c r="D77" s="1534"/>
      <c r="E77" s="520">
        <v>7</v>
      </c>
      <c r="F77" s="633" t="s">
        <v>510</v>
      </c>
      <c r="K77" s="104"/>
      <c r="N77" s="103"/>
      <c r="O77" s="103"/>
      <c r="P77" s="105"/>
      <c r="S77" s="105"/>
      <c r="T77" s="408"/>
      <c r="U77" s="408"/>
      <c r="V77" s="408"/>
      <c r="W77" s="415"/>
    </row>
    <row r="78" spans="2:23" ht="24" customHeight="1">
      <c r="D78" s="1539"/>
      <c r="E78" s="522">
        <v>8</v>
      </c>
      <c r="F78" s="637" t="s">
        <v>505</v>
      </c>
      <c r="K78" s="104"/>
      <c r="N78" s="103"/>
      <c r="O78" s="103"/>
      <c r="P78" s="105"/>
      <c r="S78" s="105"/>
      <c r="T78" s="408"/>
      <c r="U78" s="408"/>
      <c r="V78" s="408"/>
      <c r="W78" s="415"/>
    </row>
    <row r="79" spans="2:23" ht="24" customHeight="1">
      <c r="D79" s="1565" t="s">
        <v>414</v>
      </c>
      <c r="E79" s="520">
        <v>9</v>
      </c>
      <c r="F79" s="636" t="s">
        <v>657</v>
      </c>
      <c r="K79" s="104"/>
      <c r="N79" s="103"/>
      <c r="O79" s="103"/>
      <c r="P79" s="105"/>
      <c r="S79" s="105"/>
      <c r="T79" s="408"/>
      <c r="U79" s="408"/>
      <c r="V79" s="408"/>
      <c r="W79" s="415"/>
    </row>
    <row r="80" spans="2:23" ht="24" customHeight="1">
      <c r="D80" s="1565"/>
      <c r="E80" s="522">
        <v>10</v>
      </c>
      <c r="F80" s="634" t="s">
        <v>651</v>
      </c>
      <c r="K80" s="104"/>
      <c r="N80" s="103"/>
      <c r="O80" s="103"/>
      <c r="P80" s="105"/>
      <c r="S80" s="105"/>
      <c r="T80" s="408"/>
      <c r="U80" s="408"/>
      <c r="V80" s="408"/>
      <c r="W80" s="415"/>
    </row>
    <row r="81" spans="4:23" ht="24" customHeight="1">
      <c r="D81" s="1565"/>
      <c r="E81" s="520">
        <v>11</v>
      </c>
      <c r="F81" s="633" t="s">
        <v>592</v>
      </c>
      <c r="K81" s="104"/>
      <c r="N81" s="103"/>
      <c r="O81" s="103"/>
      <c r="P81" s="105"/>
      <c r="S81" s="105"/>
      <c r="T81" s="408"/>
      <c r="U81" s="408"/>
      <c r="V81" s="408"/>
      <c r="W81" s="415"/>
    </row>
    <row r="82" spans="4:23" ht="24" customHeight="1">
      <c r="D82" s="1565"/>
      <c r="E82" s="522">
        <v>12</v>
      </c>
      <c r="F82" s="636" t="s">
        <v>588</v>
      </c>
      <c r="K82" s="104"/>
      <c r="N82" s="103"/>
      <c r="O82" s="103"/>
      <c r="P82" s="623"/>
      <c r="S82" s="105"/>
      <c r="T82" s="408"/>
      <c r="U82" s="408"/>
      <c r="V82" s="408"/>
      <c r="W82" s="415"/>
    </row>
    <row r="83" spans="4:23" ht="24" customHeight="1">
      <c r="D83" s="1566" t="s">
        <v>415</v>
      </c>
      <c r="E83" s="520">
        <v>13</v>
      </c>
      <c r="F83" s="637" t="s">
        <v>593</v>
      </c>
      <c r="K83" s="104"/>
      <c r="N83" s="103"/>
      <c r="O83" s="103"/>
      <c r="P83" s="105"/>
      <c r="S83" s="105"/>
      <c r="T83" s="408"/>
      <c r="U83" s="408"/>
      <c r="V83" s="408"/>
      <c r="W83" s="415"/>
    </row>
    <row r="84" spans="4:23" ht="24" customHeight="1">
      <c r="D84" s="1567"/>
      <c r="E84" s="522">
        <v>14</v>
      </c>
      <c r="F84" s="633" t="s">
        <v>372</v>
      </c>
      <c r="K84" s="104"/>
      <c r="N84" s="103"/>
      <c r="O84" s="103"/>
      <c r="P84" s="105"/>
      <c r="S84" s="105"/>
      <c r="T84" s="408"/>
      <c r="U84" s="408"/>
      <c r="V84" s="408"/>
      <c r="W84" s="415"/>
    </row>
    <row r="85" spans="4:23" ht="24" customHeight="1" thickBot="1">
      <c r="D85" s="1567"/>
      <c r="E85" s="672">
        <v>15</v>
      </c>
      <c r="F85" s="673" t="s">
        <v>666</v>
      </c>
      <c r="K85" s="104"/>
      <c r="N85" s="103"/>
      <c r="O85" s="103"/>
      <c r="P85" s="105"/>
      <c r="S85" s="105"/>
      <c r="T85" s="408"/>
      <c r="U85" s="408"/>
      <c r="V85" s="408"/>
      <c r="W85" s="415"/>
    </row>
    <row r="86" spans="4:23" ht="24" customHeight="1">
      <c r="D86" s="1538" t="s">
        <v>508</v>
      </c>
      <c r="E86" s="676">
        <v>16</v>
      </c>
      <c r="F86" s="677" t="s">
        <v>662</v>
      </c>
      <c r="K86" s="104"/>
      <c r="N86" s="103"/>
      <c r="O86" s="103"/>
      <c r="P86" s="105"/>
      <c r="S86" s="105"/>
      <c r="T86" s="408"/>
      <c r="U86" s="408"/>
      <c r="V86" s="408"/>
      <c r="W86" s="415"/>
    </row>
    <row r="87" spans="4:23" ht="24" customHeight="1">
      <c r="D87" s="1534"/>
      <c r="E87" s="674">
        <v>17</v>
      </c>
      <c r="F87" s="675" t="s">
        <v>584</v>
      </c>
      <c r="K87" s="104"/>
      <c r="N87" s="103"/>
      <c r="O87" s="103"/>
      <c r="P87" s="105"/>
      <c r="S87" s="105"/>
      <c r="T87" s="408"/>
      <c r="U87" s="408"/>
      <c r="V87" s="408"/>
      <c r="W87" s="415"/>
    </row>
    <row r="88" spans="4:23" ht="30">
      <c r="D88" s="1534"/>
      <c r="E88" s="522">
        <v>18</v>
      </c>
      <c r="F88" s="637" t="s">
        <v>147</v>
      </c>
      <c r="K88" s="104"/>
      <c r="N88" s="103"/>
      <c r="O88" s="103"/>
      <c r="P88" s="105"/>
      <c r="S88" s="105"/>
      <c r="T88" s="408"/>
      <c r="U88" s="408"/>
      <c r="V88" s="408"/>
      <c r="W88" s="415"/>
    </row>
    <row r="89" spans="4:23" ht="24" customHeight="1">
      <c r="D89" s="1539"/>
      <c r="E89" s="520">
        <v>19</v>
      </c>
      <c r="F89" s="639" t="s">
        <v>664</v>
      </c>
      <c r="K89" s="104"/>
      <c r="N89" s="103"/>
      <c r="O89" s="103"/>
      <c r="P89" s="105"/>
      <c r="S89" s="105"/>
      <c r="T89" s="408"/>
      <c r="U89" s="408"/>
      <c r="V89" s="408"/>
      <c r="W89" s="415"/>
    </row>
    <row r="90" spans="4:23" ht="24" customHeight="1">
      <c r="D90" s="1533" t="s">
        <v>509</v>
      </c>
      <c r="E90" s="522">
        <v>20</v>
      </c>
      <c r="F90" s="637" t="s">
        <v>586</v>
      </c>
      <c r="K90" s="104"/>
      <c r="N90" s="103"/>
      <c r="O90" s="103"/>
      <c r="P90" s="105"/>
      <c r="S90" s="105"/>
      <c r="T90" s="408"/>
      <c r="U90" s="408"/>
      <c r="V90" s="408"/>
      <c r="W90" s="415"/>
    </row>
    <row r="91" spans="4:23" ht="24" customHeight="1">
      <c r="D91" s="1534"/>
      <c r="E91" s="520">
        <v>21</v>
      </c>
      <c r="F91" s="639" t="s">
        <v>547</v>
      </c>
      <c r="K91" s="104"/>
      <c r="N91" s="103"/>
      <c r="O91" s="103"/>
      <c r="P91" s="105"/>
      <c r="S91" s="105"/>
      <c r="T91" s="408"/>
      <c r="U91" s="408"/>
      <c r="V91" s="408"/>
      <c r="W91" s="415"/>
    </row>
    <row r="92" spans="4:23" ht="24" customHeight="1">
      <c r="D92" s="1534"/>
      <c r="E92" s="522">
        <v>22</v>
      </c>
      <c r="F92" s="637" t="s">
        <v>658</v>
      </c>
      <c r="K92" s="104"/>
      <c r="N92" s="103"/>
      <c r="O92" s="103"/>
      <c r="P92" s="105"/>
      <c r="S92" s="105"/>
      <c r="T92" s="408"/>
      <c r="U92" s="408"/>
      <c r="V92" s="408"/>
      <c r="W92" s="415"/>
    </row>
    <row r="93" spans="4:23" ht="24" customHeight="1">
      <c r="D93" s="1539"/>
      <c r="E93" s="520">
        <v>23</v>
      </c>
      <c r="F93" s="639" t="s">
        <v>816</v>
      </c>
      <c r="K93" s="104"/>
      <c r="N93" s="103"/>
      <c r="O93" s="103"/>
      <c r="P93" s="105"/>
      <c r="S93" s="105"/>
      <c r="T93" s="408"/>
      <c r="U93" s="408"/>
      <c r="V93" s="408"/>
      <c r="W93" s="415"/>
    </row>
    <row r="94" spans="4:23" ht="24" customHeight="1">
      <c r="D94" s="1533" t="s">
        <v>551</v>
      </c>
      <c r="E94" s="522">
        <v>24</v>
      </c>
      <c r="F94" s="637" t="s">
        <v>587</v>
      </c>
      <c r="K94" s="104"/>
      <c r="N94" s="103"/>
      <c r="O94" s="103"/>
      <c r="P94" s="105"/>
      <c r="S94" s="105"/>
      <c r="T94" s="408"/>
      <c r="U94" s="408"/>
      <c r="V94" s="408"/>
      <c r="W94" s="415"/>
    </row>
    <row r="95" spans="4:23" ht="24" customHeight="1">
      <c r="D95" s="1534"/>
      <c r="E95" s="520">
        <v>25</v>
      </c>
      <c r="F95" s="637" t="s">
        <v>155</v>
      </c>
      <c r="K95" s="104"/>
      <c r="N95" s="103"/>
      <c r="O95" s="103"/>
      <c r="P95" s="105"/>
      <c r="S95" s="105"/>
      <c r="T95" s="408"/>
      <c r="U95" s="408"/>
      <c r="V95" s="408"/>
      <c r="W95" s="415"/>
    </row>
    <row r="96" spans="4:23" ht="24" customHeight="1">
      <c r="D96" s="1534"/>
      <c r="E96" s="522">
        <v>26</v>
      </c>
      <c r="F96" s="637" t="s">
        <v>660</v>
      </c>
      <c r="K96" s="104"/>
      <c r="N96" s="103"/>
      <c r="O96" s="103"/>
      <c r="P96" s="105"/>
      <c r="S96" s="105"/>
      <c r="T96" s="408"/>
      <c r="U96" s="408"/>
      <c r="V96" s="408"/>
      <c r="W96" s="415"/>
    </row>
    <row r="97" spans="4:23" ht="24" customHeight="1">
      <c r="D97" s="1534"/>
      <c r="E97" s="520">
        <v>27</v>
      </c>
      <c r="F97" s="640" t="s">
        <v>582</v>
      </c>
      <c r="K97" s="104"/>
      <c r="N97" s="103"/>
      <c r="O97" s="103"/>
      <c r="P97" s="105"/>
      <c r="S97" s="105"/>
      <c r="T97" s="408"/>
      <c r="U97" s="408"/>
      <c r="V97" s="408"/>
      <c r="W97" s="415"/>
    </row>
    <row r="98" spans="4:23" ht="24" customHeight="1">
      <c r="D98" s="1534" t="s">
        <v>552</v>
      </c>
      <c r="E98" s="522">
        <v>28</v>
      </c>
      <c r="F98" s="637" t="s">
        <v>545</v>
      </c>
      <c r="K98" s="104"/>
      <c r="N98" s="103"/>
      <c r="O98" s="103"/>
      <c r="P98" s="105"/>
      <c r="S98" s="105"/>
      <c r="T98" s="408"/>
      <c r="U98" s="408"/>
      <c r="V98" s="408"/>
      <c r="W98" s="415"/>
    </row>
    <row r="99" spans="4:23" ht="24" customHeight="1">
      <c r="D99" s="1534"/>
      <c r="E99" s="520">
        <v>29</v>
      </c>
      <c r="F99" s="637" t="s">
        <v>148</v>
      </c>
      <c r="K99" s="104"/>
      <c r="N99" s="103"/>
      <c r="O99" s="103"/>
      <c r="P99" s="105"/>
      <c r="S99" s="105"/>
      <c r="T99" s="408"/>
      <c r="U99" s="408"/>
      <c r="V99" s="408"/>
      <c r="W99" s="415"/>
    </row>
    <row r="100" spans="4:23" ht="24" customHeight="1">
      <c r="D100" s="1534"/>
      <c r="E100" s="522">
        <v>30</v>
      </c>
      <c r="F100" s="637" t="s">
        <v>583</v>
      </c>
      <c r="K100" s="104"/>
      <c r="N100" s="103"/>
      <c r="O100" s="103"/>
      <c r="P100" s="105"/>
      <c r="S100" s="105"/>
      <c r="T100" s="408"/>
      <c r="U100" s="408"/>
      <c r="V100" s="408"/>
      <c r="W100" s="415"/>
    </row>
    <row r="101" spans="4:23" ht="24" customHeight="1">
      <c r="D101" s="1534"/>
      <c r="E101" s="520">
        <v>31</v>
      </c>
      <c r="F101" s="641" t="s">
        <v>512</v>
      </c>
      <c r="K101" s="104"/>
      <c r="N101" s="103"/>
      <c r="O101" s="103"/>
      <c r="P101" s="105"/>
      <c r="S101" s="105"/>
      <c r="T101" s="408"/>
      <c r="U101" s="408"/>
      <c r="V101" s="408"/>
      <c r="W101" s="415"/>
    </row>
    <row r="102" spans="4:23" ht="30.75" thickBot="1">
      <c r="D102" s="671"/>
      <c r="E102" s="638"/>
      <c r="F102" s="642"/>
      <c r="K102" s="104"/>
      <c r="N102" s="103"/>
      <c r="O102" s="103"/>
      <c r="P102" s="105"/>
      <c r="S102" s="105"/>
      <c r="T102" s="408"/>
      <c r="U102" s="408"/>
      <c r="V102" s="408"/>
      <c r="W102" s="415"/>
    </row>
    <row r="103" spans="4:23">
      <c r="K103" s="104"/>
      <c r="N103" s="103"/>
      <c r="O103" s="103"/>
      <c r="P103" s="105"/>
      <c r="S103" s="105"/>
      <c r="T103" s="408"/>
      <c r="U103" s="408"/>
      <c r="V103" s="408"/>
      <c r="W103" s="415"/>
    </row>
    <row r="104" spans="4:23">
      <c r="K104" s="104"/>
      <c r="N104" s="103"/>
      <c r="O104" s="103"/>
      <c r="P104" s="105"/>
      <c r="S104" s="105"/>
      <c r="T104" s="408"/>
      <c r="U104" s="408"/>
      <c r="V104" s="408"/>
      <c r="W104" s="415"/>
    </row>
    <row r="105" spans="4:23">
      <c r="K105" s="104"/>
      <c r="N105" s="103"/>
      <c r="O105" s="103"/>
      <c r="P105" s="105"/>
      <c r="S105" s="105"/>
      <c r="T105" s="408"/>
      <c r="U105" s="408"/>
      <c r="V105" s="408"/>
      <c r="W105" s="415"/>
    </row>
    <row r="106" spans="4:23">
      <c r="K106" s="104"/>
      <c r="N106" s="103"/>
      <c r="O106" s="103"/>
      <c r="P106" s="105"/>
      <c r="S106" s="105"/>
      <c r="T106" s="408"/>
      <c r="U106" s="408"/>
      <c r="V106" s="408"/>
      <c r="W106" s="415"/>
    </row>
    <row r="107" spans="4:23">
      <c r="K107" s="104"/>
      <c r="N107" s="103"/>
      <c r="O107" s="103"/>
      <c r="P107" s="105"/>
      <c r="S107" s="105"/>
      <c r="T107" s="408"/>
      <c r="U107" s="408"/>
      <c r="V107" s="408"/>
      <c r="W107" s="415"/>
    </row>
    <row r="111" spans="4:23">
      <c r="L111" s="625" t="s">
        <v>573</v>
      </c>
      <c r="M111" s="624"/>
    </row>
  </sheetData>
  <mergeCells count="104">
    <mergeCell ref="N5:V5"/>
    <mergeCell ref="D6:L6"/>
    <mergeCell ref="N6:V6"/>
    <mergeCell ref="C7:L7"/>
    <mergeCell ref="M7:V7"/>
    <mergeCell ref="C8:L8"/>
    <mergeCell ref="M8:V8"/>
    <mergeCell ref="B1:W1"/>
    <mergeCell ref="C2:L2"/>
    <mergeCell ref="M2:V2"/>
    <mergeCell ref="C3:L3"/>
    <mergeCell ref="M3:V3"/>
    <mergeCell ref="C4:C6"/>
    <mergeCell ref="D4:L4"/>
    <mergeCell ref="M4:M6"/>
    <mergeCell ref="N4:V4"/>
    <mergeCell ref="D5:L5"/>
    <mergeCell ref="D37:E37"/>
    <mergeCell ref="J37:K37"/>
    <mergeCell ref="N37:O37"/>
    <mergeCell ref="T37:U37"/>
    <mergeCell ref="D38:E38"/>
    <mergeCell ref="J38:K38"/>
    <mergeCell ref="N38:O38"/>
    <mergeCell ref="T38:U38"/>
    <mergeCell ref="C9:L9"/>
    <mergeCell ref="M9:V9"/>
    <mergeCell ref="C10:L10"/>
    <mergeCell ref="M10:V10"/>
    <mergeCell ref="M33:V35"/>
    <mergeCell ref="C34:L36"/>
    <mergeCell ref="N36:O36"/>
    <mergeCell ref="T36:U36"/>
    <mergeCell ref="D41:E41"/>
    <mergeCell ref="J41:K41"/>
    <mergeCell ref="N41:O41"/>
    <mergeCell ref="T41:U41"/>
    <mergeCell ref="D42:E42"/>
    <mergeCell ref="J42:K42"/>
    <mergeCell ref="N42:O42"/>
    <mergeCell ref="T42:U42"/>
    <mergeCell ref="D39:E39"/>
    <mergeCell ref="J39:K39"/>
    <mergeCell ref="N39:O39"/>
    <mergeCell ref="T39:U39"/>
    <mergeCell ref="D40:E40"/>
    <mergeCell ref="J40:K40"/>
    <mergeCell ref="N40:O40"/>
    <mergeCell ref="T40:U40"/>
    <mergeCell ref="D45:E45"/>
    <mergeCell ref="J45:K45"/>
    <mergeCell ref="N45:O45"/>
    <mergeCell ref="T45:U45"/>
    <mergeCell ref="D46:E46"/>
    <mergeCell ref="J46:K46"/>
    <mergeCell ref="N46:O46"/>
    <mergeCell ref="T46:U46"/>
    <mergeCell ref="D43:E43"/>
    <mergeCell ref="J43:K43"/>
    <mergeCell ref="N43:O43"/>
    <mergeCell ref="T43:U43"/>
    <mergeCell ref="D44:E44"/>
    <mergeCell ref="J44:K44"/>
    <mergeCell ref="N44:O44"/>
    <mergeCell ref="T44:U44"/>
    <mergeCell ref="D49:E49"/>
    <mergeCell ref="J49:K49"/>
    <mergeCell ref="N49:O49"/>
    <mergeCell ref="T49:U49"/>
    <mergeCell ref="D50:E50"/>
    <mergeCell ref="J50:K50"/>
    <mergeCell ref="N50:O50"/>
    <mergeCell ref="T50:U50"/>
    <mergeCell ref="D47:E47"/>
    <mergeCell ref="J47:K47"/>
    <mergeCell ref="N47:O47"/>
    <mergeCell ref="T47:U47"/>
    <mergeCell ref="D48:E48"/>
    <mergeCell ref="J48:K48"/>
    <mergeCell ref="N48:O48"/>
    <mergeCell ref="T48:U48"/>
    <mergeCell ref="D94:D97"/>
    <mergeCell ref="D98:D101"/>
    <mergeCell ref="C57:L57"/>
    <mergeCell ref="M57:V57"/>
    <mergeCell ref="C58:L58"/>
    <mergeCell ref="M58:V58"/>
    <mergeCell ref="D71:D74"/>
    <mergeCell ref="D75:D78"/>
    <mergeCell ref="M55:V55"/>
    <mergeCell ref="N56:P56"/>
    <mergeCell ref="T56:V56"/>
    <mergeCell ref="C51:L56"/>
    <mergeCell ref="P52:P54"/>
    <mergeCell ref="T52:U54"/>
    <mergeCell ref="V52:V54"/>
    <mergeCell ref="N51:O51"/>
    <mergeCell ref="T51:U51"/>
    <mergeCell ref="D79:D82"/>
    <mergeCell ref="D83:D85"/>
    <mergeCell ref="D86:D89"/>
    <mergeCell ref="D90:D93"/>
    <mergeCell ref="M52:M54"/>
    <mergeCell ref="N52:O54"/>
  </mergeCells>
  <phoneticPr fontId="94"/>
  <printOptions horizontalCentered="1" verticalCentered="1"/>
  <pageMargins left="3.937007874015748E-2" right="0" top="0.15748031496062992" bottom="0" header="0.31496062992125984" footer="0.31496062992125984"/>
  <pageSetup paperSize="9" scale="3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B62F-3D0E-4890-819F-EDD759265022}">
  <sheetPr>
    <tabColor rgb="FFFFC000"/>
    <pageSetUpPr fitToPage="1"/>
  </sheetPr>
  <dimension ref="A1:AH111"/>
  <sheetViews>
    <sheetView showGridLines="0" view="pageBreakPreview" zoomScale="50" zoomScaleNormal="55" zoomScaleSheetLayoutView="50" workbookViewId="0">
      <selection activeCell="J46" sqref="J46:K46"/>
    </sheetView>
  </sheetViews>
  <sheetFormatPr defaultColWidth="8.875" defaultRowHeight="24"/>
  <cols>
    <col min="1" max="1" width="3.25" style="418" customWidth="1"/>
    <col min="2" max="2" width="17.25" style="921" customWidth="1"/>
    <col min="3" max="3" width="18.125" style="916" customWidth="1"/>
    <col min="4" max="5" width="11.625" style="917" customWidth="1"/>
    <col min="6" max="6" width="50.75" style="916" customWidth="1"/>
    <col min="7" max="7" width="7.5" style="916" customWidth="1"/>
    <col min="8" max="8" width="6" style="916" customWidth="1"/>
    <col min="9" max="9" width="7.5" style="916" customWidth="1"/>
    <col min="10" max="10" width="11.75" style="918" customWidth="1"/>
    <col min="11" max="11" width="11.75" style="916" customWidth="1"/>
    <col min="12" max="12" width="50.875" style="916" customWidth="1"/>
    <col min="13" max="13" width="20.5" style="916" hidden="1" customWidth="1"/>
    <col min="14" max="15" width="11.75" style="917" hidden="1" customWidth="1"/>
    <col min="16" max="16" width="50.75" style="916" hidden="1" customWidth="1"/>
    <col min="17" max="17" width="7.5" style="916" hidden="1" customWidth="1"/>
    <col min="18" max="18" width="6" style="916" hidden="1" customWidth="1"/>
    <col min="19" max="19" width="7.5" style="916" hidden="1" customWidth="1"/>
    <col min="20" max="20" width="11.75" style="918" hidden="1" customWidth="1"/>
    <col min="21" max="21" width="11.75" style="916" hidden="1" customWidth="1"/>
    <col min="22" max="22" width="50.75" style="916" hidden="1" customWidth="1"/>
    <col min="23" max="23" width="17.375" style="918" customWidth="1"/>
    <col min="24" max="25" width="5.5" style="418" customWidth="1"/>
    <col min="26" max="26" width="8.875" style="839"/>
    <col min="27" max="27" width="8.875" style="838"/>
    <col min="28" max="28" width="35.125" style="838" bestFit="1" customWidth="1"/>
    <col min="29" max="16384" width="8.875" style="418"/>
  </cols>
  <sheetData>
    <row r="1" spans="2:30" ht="64.5" customHeight="1" thickBot="1">
      <c r="B1" s="1640" t="s">
        <v>811</v>
      </c>
      <c r="C1" s="1640"/>
      <c r="D1" s="1640"/>
      <c r="E1" s="1640"/>
      <c r="F1" s="1640"/>
      <c r="G1" s="1640"/>
      <c r="H1" s="1640"/>
      <c r="I1" s="1640"/>
      <c r="J1" s="1640"/>
      <c r="K1" s="1640"/>
      <c r="L1" s="1640"/>
      <c r="M1" s="1640"/>
      <c r="N1" s="1640"/>
      <c r="O1" s="1640"/>
      <c r="P1" s="1640"/>
      <c r="Q1" s="1640"/>
      <c r="R1" s="1640"/>
      <c r="S1" s="1640"/>
      <c r="T1" s="1640"/>
      <c r="U1" s="1640"/>
      <c r="V1" s="1640"/>
      <c r="W1" s="1640"/>
      <c r="Y1" s="838"/>
    </row>
    <row r="2" spans="2:30" ht="34.5" customHeight="1" thickTop="1">
      <c r="B2" s="840">
        <v>0.3125</v>
      </c>
      <c r="C2" s="1641" t="s">
        <v>569</v>
      </c>
      <c r="D2" s="1642"/>
      <c r="E2" s="1642"/>
      <c r="F2" s="1642"/>
      <c r="G2" s="1642"/>
      <c r="H2" s="1642"/>
      <c r="I2" s="1642"/>
      <c r="J2" s="1642"/>
      <c r="K2" s="1642"/>
      <c r="L2" s="1642"/>
      <c r="M2" s="1641" t="s">
        <v>569</v>
      </c>
      <c r="N2" s="1642"/>
      <c r="O2" s="1642"/>
      <c r="P2" s="1642"/>
      <c r="Q2" s="1642"/>
      <c r="R2" s="1642"/>
      <c r="S2" s="1642"/>
      <c r="T2" s="1642"/>
      <c r="U2" s="1642"/>
      <c r="V2" s="1642"/>
      <c r="W2" s="841">
        <f t="shared" ref="W2:W34" si="0">B2</f>
        <v>0.3125</v>
      </c>
      <c r="AD2" s="417"/>
    </row>
    <row r="3" spans="2:30" ht="34.5" customHeight="1" thickBot="1">
      <c r="B3" s="842"/>
      <c r="C3" s="1643" t="s">
        <v>175</v>
      </c>
      <c r="D3" s="1644"/>
      <c r="E3" s="1644"/>
      <c r="F3" s="1644"/>
      <c r="G3" s="1644"/>
      <c r="H3" s="1644"/>
      <c r="I3" s="1644"/>
      <c r="J3" s="1644"/>
      <c r="K3" s="1644"/>
      <c r="L3" s="1645"/>
      <c r="M3" s="1646" t="s">
        <v>227</v>
      </c>
      <c r="N3" s="1647"/>
      <c r="O3" s="1647"/>
      <c r="P3" s="1647"/>
      <c r="Q3" s="1647"/>
      <c r="R3" s="1647"/>
      <c r="S3" s="1647"/>
      <c r="T3" s="1647"/>
      <c r="U3" s="1647"/>
      <c r="V3" s="1648"/>
      <c r="W3" s="843"/>
      <c r="AD3" s="417"/>
    </row>
    <row r="4" spans="2:30" ht="34.5" customHeight="1">
      <c r="B4" s="844">
        <v>0.33333333333333331</v>
      </c>
      <c r="C4" s="1649" t="s">
        <v>542</v>
      </c>
      <c r="D4" s="1652" t="s">
        <v>819</v>
      </c>
      <c r="E4" s="1653"/>
      <c r="F4" s="1653"/>
      <c r="G4" s="1653"/>
      <c r="H4" s="1653"/>
      <c r="I4" s="1653"/>
      <c r="J4" s="1653"/>
      <c r="K4" s="1653"/>
      <c r="L4" s="1654"/>
      <c r="M4" s="1649" t="s">
        <v>542</v>
      </c>
      <c r="N4" s="1655" t="s">
        <v>788</v>
      </c>
      <c r="O4" s="1656"/>
      <c r="P4" s="1656"/>
      <c r="Q4" s="1656"/>
      <c r="R4" s="1656"/>
      <c r="S4" s="1656"/>
      <c r="T4" s="1656"/>
      <c r="U4" s="1656"/>
      <c r="V4" s="1657"/>
      <c r="W4" s="845">
        <f t="shared" si="0"/>
        <v>0.33333333333333331</v>
      </c>
      <c r="Z4" s="839" t="s">
        <v>374</v>
      </c>
      <c r="AA4" s="838">
        <v>1</v>
      </c>
      <c r="AB4" s="838" t="s">
        <v>650</v>
      </c>
      <c r="AD4" s="417"/>
    </row>
    <row r="5" spans="2:30" ht="34.5" customHeight="1">
      <c r="B5" s="846">
        <v>0.34027777777777779</v>
      </c>
      <c r="C5" s="1650"/>
      <c r="D5" s="1658" t="s">
        <v>790</v>
      </c>
      <c r="E5" s="1659"/>
      <c r="F5" s="1659"/>
      <c r="G5" s="1659"/>
      <c r="H5" s="1659"/>
      <c r="I5" s="1659"/>
      <c r="J5" s="1659"/>
      <c r="K5" s="1659"/>
      <c r="L5" s="1660"/>
      <c r="M5" s="1650"/>
      <c r="N5" s="1627" t="s">
        <v>787</v>
      </c>
      <c r="O5" s="1628"/>
      <c r="P5" s="1628"/>
      <c r="Q5" s="1628"/>
      <c r="R5" s="1628"/>
      <c r="S5" s="1628"/>
      <c r="T5" s="1628"/>
      <c r="U5" s="1628"/>
      <c r="V5" s="1629"/>
      <c r="W5" s="847">
        <f t="shared" si="0"/>
        <v>0.34027777777777779</v>
      </c>
      <c r="AA5" s="838">
        <v>2</v>
      </c>
      <c r="AB5" s="838" t="s">
        <v>511</v>
      </c>
      <c r="AD5" s="417"/>
    </row>
    <row r="6" spans="2:30" ht="34.5" customHeight="1" thickBot="1">
      <c r="B6" s="848">
        <v>0.34722222222222221</v>
      </c>
      <c r="C6" s="1651"/>
      <c r="D6" s="1630" t="s">
        <v>791</v>
      </c>
      <c r="E6" s="1631"/>
      <c r="F6" s="1631"/>
      <c r="G6" s="1631"/>
      <c r="H6" s="1631"/>
      <c r="I6" s="1631"/>
      <c r="J6" s="1631"/>
      <c r="K6" s="1631"/>
      <c r="L6" s="1632"/>
      <c r="M6" s="1651"/>
      <c r="N6" s="1633" t="s">
        <v>792</v>
      </c>
      <c r="O6" s="1634"/>
      <c r="P6" s="1634"/>
      <c r="Q6" s="1634"/>
      <c r="R6" s="1634"/>
      <c r="S6" s="1634"/>
      <c r="T6" s="1634"/>
      <c r="U6" s="1634"/>
      <c r="V6" s="1635"/>
      <c r="W6" s="849">
        <f>B6</f>
        <v>0.34722222222222221</v>
      </c>
      <c r="AA6" s="838">
        <v>3</v>
      </c>
      <c r="AB6" s="838" t="s">
        <v>550</v>
      </c>
      <c r="AD6" s="417"/>
    </row>
    <row r="7" spans="2:30" ht="34.5" customHeight="1" thickBot="1">
      <c r="B7" s="850">
        <v>0.33333333333333331</v>
      </c>
      <c r="C7" s="1636" t="s">
        <v>417</v>
      </c>
      <c r="D7" s="1637"/>
      <c r="E7" s="1637"/>
      <c r="F7" s="1637"/>
      <c r="G7" s="1637"/>
      <c r="H7" s="1637"/>
      <c r="I7" s="1637"/>
      <c r="J7" s="1637"/>
      <c r="K7" s="1637"/>
      <c r="L7" s="1637"/>
      <c r="M7" s="1636" t="s">
        <v>417</v>
      </c>
      <c r="N7" s="1637"/>
      <c r="O7" s="1637"/>
      <c r="P7" s="1637"/>
      <c r="Q7" s="1637"/>
      <c r="R7" s="1637"/>
      <c r="S7" s="1637"/>
      <c r="T7" s="1637"/>
      <c r="U7" s="1637"/>
      <c r="V7" s="1637"/>
      <c r="W7" s="851">
        <f>B7</f>
        <v>0.33333333333333331</v>
      </c>
      <c r="AA7" s="838">
        <v>4</v>
      </c>
      <c r="AB7" s="838" t="s">
        <v>652</v>
      </c>
      <c r="AD7" s="417"/>
    </row>
    <row r="8" spans="2:30" ht="34.5" customHeight="1" thickBot="1">
      <c r="B8" s="852">
        <v>0.3576388888888889</v>
      </c>
      <c r="C8" s="1638" t="s">
        <v>418</v>
      </c>
      <c r="D8" s="1639"/>
      <c r="E8" s="1639"/>
      <c r="F8" s="1639"/>
      <c r="G8" s="1639"/>
      <c r="H8" s="1639"/>
      <c r="I8" s="1639"/>
      <c r="J8" s="1639"/>
      <c r="K8" s="1639"/>
      <c r="L8" s="1639"/>
      <c r="M8" s="1638" t="s">
        <v>418</v>
      </c>
      <c r="N8" s="1639"/>
      <c r="O8" s="1639"/>
      <c r="P8" s="1639"/>
      <c r="Q8" s="1639"/>
      <c r="R8" s="1639"/>
      <c r="S8" s="1639"/>
      <c r="T8" s="1639"/>
      <c r="U8" s="1639"/>
      <c r="V8" s="1639"/>
      <c r="W8" s="853">
        <f t="shared" si="0"/>
        <v>0.3576388888888889</v>
      </c>
      <c r="Z8" s="839" t="s">
        <v>671</v>
      </c>
      <c r="AA8" s="838">
        <v>5</v>
      </c>
      <c r="AB8" s="838" t="s">
        <v>648</v>
      </c>
      <c r="AD8" s="417"/>
    </row>
    <row r="9" spans="2:30" ht="34.5" customHeight="1" thickBot="1">
      <c r="B9" s="854">
        <f>+B8+C64</f>
        <v>0.36458333333333331</v>
      </c>
      <c r="C9" s="1661" t="s">
        <v>419</v>
      </c>
      <c r="D9" s="1662"/>
      <c r="E9" s="1662"/>
      <c r="F9" s="1662"/>
      <c r="G9" s="1662"/>
      <c r="H9" s="1662"/>
      <c r="I9" s="1662"/>
      <c r="J9" s="1662"/>
      <c r="K9" s="1662"/>
      <c r="L9" s="1662"/>
      <c r="M9" s="1661" t="s">
        <v>419</v>
      </c>
      <c r="N9" s="1662"/>
      <c r="O9" s="1662"/>
      <c r="P9" s="1662"/>
      <c r="Q9" s="1662"/>
      <c r="R9" s="1662"/>
      <c r="S9" s="1662"/>
      <c r="T9" s="1662"/>
      <c r="U9" s="1662"/>
      <c r="V9" s="1662"/>
      <c r="W9" s="855">
        <f t="shared" si="0"/>
        <v>0.36458333333333331</v>
      </c>
      <c r="AA9" s="838">
        <v>6</v>
      </c>
      <c r="AB9" s="838" t="s">
        <v>654</v>
      </c>
      <c r="AD9" s="417"/>
    </row>
    <row r="10" spans="2:30" ht="34.5" customHeight="1" thickBot="1">
      <c r="B10" s="856" t="s">
        <v>420</v>
      </c>
      <c r="C10" s="1663" t="s">
        <v>421</v>
      </c>
      <c r="D10" s="1664"/>
      <c r="E10" s="1664"/>
      <c r="F10" s="1664"/>
      <c r="G10" s="1664"/>
      <c r="H10" s="1664"/>
      <c r="I10" s="1664"/>
      <c r="J10" s="1664"/>
      <c r="K10" s="1664"/>
      <c r="L10" s="1665"/>
      <c r="M10" s="1663" t="s">
        <v>421</v>
      </c>
      <c r="N10" s="1664"/>
      <c r="O10" s="1664"/>
      <c r="P10" s="1664"/>
      <c r="Q10" s="1664"/>
      <c r="R10" s="1664"/>
      <c r="S10" s="1664"/>
      <c r="T10" s="1664"/>
      <c r="U10" s="1664"/>
      <c r="V10" s="1665"/>
      <c r="W10" s="857" t="str">
        <f t="shared" si="0"/>
        <v>開始時刻</v>
      </c>
      <c r="AA10" s="838">
        <v>7</v>
      </c>
      <c r="AB10" s="838" t="s">
        <v>510</v>
      </c>
      <c r="AD10" s="417"/>
    </row>
    <row r="11" spans="2:30" ht="34.5" customHeight="1">
      <c r="B11" s="858">
        <v>0.375</v>
      </c>
      <c r="C11" s="525" t="s">
        <v>553</v>
      </c>
      <c r="D11" s="526" t="s">
        <v>568</v>
      </c>
      <c r="E11" s="531">
        <v>1</v>
      </c>
      <c r="F11" s="528" t="str">
        <f t="shared" ref="F11:F33" si="1">VLOOKUP(E11,$E$71:$F$102,2)</f>
        <v>第34代館ジャングルー</v>
      </c>
      <c r="G11" s="685"/>
      <c r="H11" s="686" t="s">
        <v>235</v>
      </c>
      <c r="I11" s="687"/>
      <c r="J11" s="526" t="s">
        <v>568</v>
      </c>
      <c r="K11" s="531">
        <v>2</v>
      </c>
      <c r="L11" s="532" t="str">
        <f t="shared" ref="L11:L33" si="2">VLOOKUP(K11,$E$71:$F$102,2)</f>
        <v>塩二小ビーンズ</v>
      </c>
      <c r="M11" s="525" t="s">
        <v>553</v>
      </c>
      <c r="N11" s="526" t="s">
        <v>568</v>
      </c>
      <c r="O11" s="531">
        <v>3</v>
      </c>
      <c r="P11" s="528" t="str">
        <f t="shared" ref="P11:P32" si="3">VLOOKUP(O11,$E$71:$F$102,2)</f>
        <v>いいのチビックス</v>
      </c>
      <c r="Q11" s="685"/>
      <c r="R11" s="686" t="s">
        <v>235</v>
      </c>
      <c r="S11" s="687"/>
      <c r="T11" s="526" t="s">
        <v>568</v>
      </c>
      <c r="U11" s="531">
        <v>4</v>
      </c>
      <c r="V11" s="532" t="str">
        <f t="shared" ref="V11:V32" si="4">VLOOKUP(U11,$E$71:$F$102,2)</f>
        <v>Pchan VORG</v>
      </c>
      <c r="W11" s="859">
        <f t="shared" si="0"/>
        <v>0.375</v>
      </c>
      <c r="AA11" s="838">
        <v>8</v>
      </c>
      <c r="AB11" s="838" t="s">
        <v>505</v>
      </c>
      <c r="AD11" s="417"/>
    </row>
    <row r="12" spans="2:30" s="407" customFormat="1" ht="34.5" customHeight="1">
      <c r="B12" s="860">
        <f t="shared" ref="B12:B33" si="5">B11+$C$61</f>
        <v>0.38124999999999998</v>
      </c>
      <c r="C12" s="525" t="s">
        <v>422</v>
      </c>
      <c r="D12" s="526" t="s">
        <v>375</v>
      </c>
      <c r="E12" s="531">
        <v>5</v>
      </c>
      <c r="F12" s="528" t="str">
        <f t="shared" si="1"/>
        <v>キングフューチャーズ　Jr</v>
      </c>
      <c r="G12" s="614"/>
      <c r="H12" s="529" t="s">
        <v>235</v>
      </c>
      <c r="I12" s="622"/>
      <c r="J12" s="526" t="s">
        <v>195</v>
      </c>
      <c r="K12" s="531">
        <v>6</v>
      </c>
      <c r="L12" s="532" t="str">
        <f t="shared" si="2"/>
        <v>ひがまつブルｰドルフィンズ</v>
      </c>
      <c r="M12" s="525" t="s">
        <v>422</v>
      </c>
      <c r="N12" s="526" t="s">
        <v>195</v>
      </c>
      <c r="O12" s="531">
        <v>7</v>
      </c>
      <c r="P12" s="528" t="str">
        <f t="shared" si="3"/>
        <v>原小ファイターズ ジュニア</v>
      </c>
      <c r="Q12" s="614"/>
      <c r="R12" s="529" t="s">
        <v>235</v>
      </c>
      <c r="S12" s="622"/>
      <c r="T12" s="526" t="s">
        <v>195</v>
      </c>
      <c r="U12" s="531">
        <v>8</v>
      </c>
      <c r="V12" s="532" t="str">
        <f t="shared" si="4"/>
        <v>TRY-PAC　Ｊｒ</v>
      </c>
      <c r="W12" s="861">
        <f t="shared" si="0"/>
        <v>0.38124999999999998</v>
      </c>
      <c r="Z12" s="839" t="s">
        <v>672</v>
      </c>
      <c r="AA12" s="838">
        <v>9</v>
      </c>
      <c r="AB12" s="838" t="s">
        <v>657</v>
      </c>
      <c r="AD12" s="426"/>
    </row>
    <row r="13" spans="2:30" s="407" customFormat="1" ht="34.5" customHeight="1">
      <c r="B13" s="860">
        <f t="shared" si="5"/>
        <v>0.38749999999999996</v>
      </c>
      <c r="C13" s="525" t="s">
        <v>423</v>
      </c>
      <c r="D13" s="526" t="s">
        <v>247</v>
      </c>
      <c r="E13" s="531">
        <v>9</v>
      </c>
      <c r="F13" s="528" t="str">
        <f t="shared" si="1"/>
        <v>横手かがやキッズＪr</v>
      </c>
      <c r="G13" s="614"/>
      <c r="H13" s="529" t="s">
        <v>235</v>
      </c>
      <c r="I13" s="622"/>
      <c r="J13" s="526" t="s">
        <v>247</v>
      </c>
      <c r="K13" s="531">
        <v>10</v>
      </c>
      <c r="L13" s="532" t="str">
        <f t="shared" si="2"/>
        <v>ブルーソウルズＸ</v>
      </c>
      <c r="M13" s="525" t="s">
        <v>423</v>
      </c>
      <c r="N13" s="526" t="s">
        <v>247</v>
      </c>
      <c r="O13" s="531">
        <v>11</v>
      </c>
      <c r="P13" s="528" t="str">
        <f t="shared" si="3"/>
        <v>岩沼ヒーローズ</v>
      </c>
      <c r="Q13" s="614"/>
      <c r="R13" s="529" t="s">
        <v>235</v>
      </c>
      <c r="S13" s="622"/>
      <c r="T13" s="526" t="s">
        <v>247</v>
      </c>
      <c r="U13" s="531">
        <v>12</v>
      </c>
      <c r="V13" s="532" t="str">
        <f t="shared" si="4"/>
        <v>南相フェニックスJr</v>
      </c>
      <c r="W13" s="861">
        <f t="shared" si="0"/>
        <v>0.38749999999999996</v>
      </c>
      <c r="Z13" s="839"/>
      <c r="AA13" s="838">
        <v>10</v>
      </c>
      <c r="AB13" s="838" t="s">
        <v>651</v>
      </c>
      <c r="AD13" s="426"/>
    </row>
    <row r="14" spans="2:30" s="407" customFormat="1" ht="34.5" customHeight="1">
      <c r="B14" s="860">
        <f t="shared" si="5"/>
        <v>0.39374999999999993</v>
      </c>
      <c r="C14" s="525" t="s">
        <v>424</v>
      </c>
      <c r="D14" s="526" t="s">
        <v>276</v>
      </c>
      <c r="E14" s="527">
        <v>13</v>
      </c>
      <c r="F14" s="528" t="str">
        <f t="shared" si="1"/>
        <v>荒町エッグ’Ｓ</v>
      </c>
      <c r="G14" s="614"/>
      <c r="H14" s="529" t="s">
        <v>235</v>
      </c>
      <c r="I14" s="622"/>
      <c r="J14" s="526" t="s">
        <v>276</v>
      </c>
      <c r="K14" s="531">
        <v>14</v>
      </c>
      <c r="L14" s="532" t="str">
        <f t="shared" si="2"/>
        <v>松陵SHARK</v>
      </c>
      <c r="M14" s="643" t="s">
        <v>424</v>
      </c>
      <c r="N14" s="647" t="s">
        <v>669</v>
      </c>
      <c r="O14" s="644">
        <v>28</v>
      </c>
      <c r="P14" s="645" t="str">
        <f t="shared" si="3"/>
        <v>いいのフェニックス</v>
      </c>
      <c r="Q14" s="648"/>
      <c r="R14" s="649" t="s">
        <v>235</v>
      </c>
      <c r="S14" s="650"/>
      <c r="T14" s="647" t="s">
        <v>669</v>
      </c>
      <c r="U14" s="644">
        <v>30</v>
      </c>
      <c r="V14" s="646" t="str">
        <f t="shared" si="4"/>
        <v>一期一会</v>
      </c>
      <c r="W14" s="966">
        <f t="shared" si="0"/>
        <v>0.39374999999999993</v>
      </c>
      <c r="Z14" s="839"/>
      <c r="AA14" s="838">
        <v>11</v>
      </c>
      <c r="AB14" s="838" t="s">
        <v>592</v>
      </c>
      <c r="AD14" s="426"/>
    </row>
    <row r="15" spans="2:30" s="407" customFormat="1" ht="34.5" customHeight="1">
      <c r="B15" s="863">
        <f t="shared" si="5"/>
        <v>0.39999999999999991</v>
      </c>
      <c r="C15" s="643" t="s">
        <v>425</v>
      </c>
      <c r="D15" s="678" t="s">
        <v>554</v>
      </c>
      <c r="E15" s="679">
        <v>24</v>
      </c>
      <c r="F15" s="645" t="str">
        <f t="shared" si="1"/>
        <v>館ジャングルー</v>
      </c>
      <c r="G15" s="648"/>
      <c r="H15" s="649" t="s">
        <v>235</v>
      </c>
      <c r="I15" s="650"/>
      <c r="J15" s="678" t="s">
        <v>554</v>
      </c>
      <c r="K15" s="679">
        <v>25</v>
      </c>
      <c r="L15" s="646" t="str">
        <f t="shared" si="2"/>
        <v>ブルーソウルズ</v>
      </c>
      <c r="M15" s="643" t="s">
        <v>425</v>
      </c>
      <c r="N15" s="678" t="s">
        <v>554</v>
      </c>
      <c r="O15" s="644">
        <v>26</v>
      </c>
      <c r="P15" s="645" t="str">
        <f t="shared" si="3"/>
        <v>南相フェニックス</v>
      </c>
      <c r="Q15" s="648"/>
      <c r="R15" s="649" t="s">
        <v>235</v>
      </c>
      <c r="S15" s="650"/>
      <c r="T15" s="678" t="s">
        <v>554</v>
      </c>
      <c r="U15" s="644">
        <v>27</v>
      </c>
      <c r="V15" s="646" t="str">
        <f t="shared" si="4"/>
        <v>横手かがやキッズ</v>
      </c>
      <c r="W15" s="862">
        <f t="shared" si="0"/>
        <v>0.39999999999999991</v>
      </c>
      <c r="Z15" s="839"/>
      <c r="AA15" s="838">
        <v>12</v>
      </c>
      <c r="AB15" s="838" t="s">
        <v>588</v>
      </c>
      <c r="AD15" s="426"/>
    </row>
    <row r="16" spans="2:30" s="407" customFormat="1" ht="34.5" customHeight="1">
      <c r="B16" s="863">
        <f t="shared" si="5"/>
        <v>0.40624999999999989</v>
      </c>
      <c r="C16" s="643" t="s">
        <v>426</v>
      </c>
      <c r="D16" s="647" t="s">
        <v>513</v>
      </c>
      <c r="E16" s="679">
        <v>20</v>
      </c>
      <c r="F16" s="645" t="str">
        <f t="shared" si="1"/>
        <v>塩二ソニック</v>
      </c>
      <c r="G16" s="648"/>
      <c r="H16" s="649" t="s">
        <v>235</v>
      </c>
      <c r="I16" s="650"/>
      <c r="J16" s="647" t="s">
        <v>513</v>
      </c>
      <c r="K16" s="679">
        <v>21</v>
      </c>
      <c r="L16" s="646" t="str">
        <f t="shared" si="2"/>
        <v>岩沼西ファイターズ</v>
      </c>
      <c r="M16" s="643" t="s">
        <v>426</v>
      </c>
      <c r="N16" s="647" t="s">
        <v>513</v>
      </c>
      <c r="O16" s="644">
        <v>22</v>
      </c>
      <c r="P16" s="645" t="str">
        <f t="shared" si="3"/>
        <v>キングフューチャーズ</v>
      </c>
      <c r="Q16" s="648"/>
      <c r="R16" s="649" t="s">
        <v>235</v>
      </c>
      <c r="S16" s="650"/>
      <c r="T16" s="647" t="s">
        <v>513</v>
      </c>
      <c r="U16" s="644">
        <v>23</v>
      </c>
      <c r="V16" s="646" t="str">
        <f t="shared" si="4"/>
        <v>Pchan Rise</v>
      </c>
      <c r="W16" s="862">
        <f t="shared" si="0"/>
        <v>0.40624999999999989</v>
      </c>
      <c r="Z16" s="839" t="s">
        <v>795</v>
      </c>
      <c r="AA16" s="838">
        <v>13</v>
      </c>
      <c r="AB16" s="838" t="s">
        <v>593</v>
      </c>
      <c r="AD16" s="426"/>
    </row>
    <row r="17" spans="1:34" s="407" customFormat="1" ht="34.5" customHeight="1">
      <c r="B17" s="863">
        <f t="shared" si="5"/>
        <v>0.41249999999999987</v>
      </c>
      <c r="C17" s="643" t="s">
        <v>427</v>
      </c>
      <c r="D17" s="647" t="s">
        <v>668</v>
      </c>
      <c r="E17" s="679">
        <v>16</v>
      </c>
      <c r="F17" s="645" t="str">
        <f t="shared" si="1"/>
        <v>ひがまつブルｰインパルス</v>
      </c>
      <c r="G17" s="648"/>
      <c r="H17" s="649" t="s">
        <v>235</v>
      </c>
      <c r="I17" s="650"/>
      <c r="J17" s="647" t="s">
        <v>668</v>
      </c>
      <c r="K17" s="679">
        <v>17</v>
      </c>
      <c r="L17" s="646" t="str">
        <f t="shared" si="2"/>
        <v>松陵ヤンキーズ</v>
      </c>
      <c r="M17" s="643" t="s">
        <v>427</v>
      </c>
      <c r="N17" s="647" t="s">
        <v>668</v>
      </c>
      <c r="O17" s="644">
        <v>18</v>
      </c>
      <c r="P17" s="645" t="str">
        <f t="shared" si="3"/>
        <v>荒町フェニックス</v>
      </c>
      <c r="Q17" s="648"/>
      <c r="R17" s="649" t="s">
        <v>235</v>
      </c>
      <c r="S17" s="650"/>
      <c r="T17" s="647" t="s">
        <v>668</v>
      </c>
      <c r="U17" s="644">
        <v>19</v>
      </c>
      <c r="V17" s="646" t="str">
        <f t="shared" si="4"/>
        <v>Alinea</v>
      </c>
      <c r="W17" s="862">
        <f t="shared" si="0"/>
        <v>0.41249999999999987</v>
      </c>
      <c r="Z17" s="839"/>
      <c r="AA17" s="838">
        <v>14</v>
      </c>
      <c r="AB17" s="838" t="s">
        <v>372</v>
      </c>
      <c r="AD17" s="426"/>
    </row>
    <row r="18" spans="1:34" s="407" customFormat="1" ht="34.5" customHeight="1">
      <c r="B18" s="863">
        <f t="shared" si="5"/>
        <v>0.41874999999999984</v>
      </c>
      <c r="C18" s="643" t="s">
        <v>428</v>
      </c>
      <c r="D18" s="647" t="s">
        <v>669</v>
      </c>
      <c r="E18" s="679">
        <v>29</v>
      </c>
      <c r="F18" s="645" t="str">
        <f t="shared" si="1"/>
        <v>ＴＲＹ-ＰＡＣ</v>
      </c>
      <c r="G18" s="648"/>
      <c r="H18" s="649" t="s">
        <v>235</v>
      </c>
      <c r="I18" s="650"/>
      <c r="J18" s="680" t="s">
        <v>669</v>
      </c>
      <c r="K18" s="679">
        <v>31</v>
      </c>
      <c r="L18" s="646" t="str">
        <f t="shared" si="2"/>
        <v>原小ファイターズ</v>
      </c>
      <c r="M18" s="525" t="s">
        <v>428</v>
      </c>
      <c r="N18" s="615" t="s">
        <v>374</v>
      </c>
      <c r="O18" s="616">
        <v>1</v>
      </c>
      <c r="P18" s="528" t="str">
        <f t="shared" si="3"/>
        <v>第34代館ジャングルー</v>
      </c>
      <c r="Q18" s="626"/>
      <c r="R18" s="660" t="s">
        <v>235</v>
      </c>
      <c r="S18" s="661"/>
      <c r="T18" s="530" t="s">
        <v>374</v>
      </c>
      <c r="U18" s="616">
        <v>3</v>
      </c>
      <c r="V18" s="532" t="str">
        <f t="shared" si="4"/>
        <v>いいのチビックス</v>
      </c>
      <c r="W18" s="862">
        <f t="shared" si="0"/>
        <v>0.41874999999999984</v>
      </c>
      <c r="Z18" s="839"/>
      <c r="AA18" s="838">
        <v>15</v>
      </c>
      <c r="AB18" s="838" t="s">
        <v>666</v>
      </c>
      <c r="AD18" s="426"/>
    </row>
    <row r="19" spans="1:34" s="407" customFormat="1" ht="34.5" customHeight="1">
      <c r="B19" s="860">
        <f t="shared" si="5"/>
        <v>0.42499999999999982</v>
      </c>
      <c r="C19" s="525" t="s">
        <v>429</v>
      </c>
      <c r="D19" s="526" t="s">
        <v>375</v>
      </c>
      <c r="E19" s="527">
        <v>6</v>
      </c>
      <c r="F19" s="528" t="str">
        <f t="shared" si="1"/>
        <v>ひがまつブルｰドルフィンズ</v>
      </c>
      <c r="G19" s="614"/>
      <c r="H19" s="529" t="s">
        <v>235</v>
      </c>
      <c r="I19" s="622"/>
      <c r="J19" s="526" t="s">
        <v>671</v>
      </c>
      <c r="K19" s="527">
        <v>8</v>
      </c>
      <c r="L19" s="532" t="str">
        <f t="shared" si="2"/>
        <v>TRY-PAC　Ｊｒ</v>
      </c>
      <c r="M19" s="525" t="s">
        <v>429</v>
      </c>
      <c r="N19" s="526" t="s">
        <v>375</v>
      </c>
      <c r="O19" s="531">
        <v>5</v>
      </c>
      <c r="P19" s="528" t="str">
        <f t="shared" si="3"/>
        <v>キングフューチャーズ　Jr</v>
      </c>
      <c r="Q19" s="614"/>
      <c r="R19" s="529" t="s">
        <v>235</v>
      </c>
      <c r="S19" s="622"/>
      <c r="T19" s="526" t="s">
        <v>671</v>
      </c>
      <c r="U19" s="531">
        <v>7</v>
      </c>
      <c r="V19" s="532" t="str">
        <f t="shared" si="4"/>
        <v>原小ファイターズ ジュニア</v>
      </c>
      <c r="W19" s="861">
        <f t="shared" si="0"/>
        <v>0.42499999999999982</v>
      </c>
      <c r="Z19" s="839"/>
      <c r="AA19" s="838"/>
      <c r="AB19" s="838"/>
      <c r="AC19" s="864"/>
      <c r="AD19" s="426"/>
      <c r="AF19" s="418"/>
      <c r="AG19" s="3"/>
      <c r="AH19" s="3"/>
    </row>
    <row r="20" spans="1:34" s="407" customFormat="1" ht="34.5" customHeight="1">
      <c r="B20" s="860">
        <f t="shared" si="5"/>
        <v>0.4312499999999998</v>
      </c>
      <c r="C20" s="525" t="s">
        <v>430</v>
      </c>
      <c r="D20" s="526" t="s">
        <v>672</v>
      </c>
      <c r="E20" s="527">
        <v>10</v>
      </c>
      <c r="F20" s="528" t="str">
        <f t="shared" si="1"/>
        <v>ブルーソウルズＸ</v>
      </c>
      <c r="G20" s="614"/>
      <c r="H20" s="529" t="s">
        <v>235</v>
      </c>
      <c r="I20" s="622"/>
      <c r="J20" s="526" t="s">
        <v>672</v>
      </c>
      <c r="K20" s="527">
        <v>12</v>
      </c>
      <c r="L20" s="532" t="str">
        <f t="shared" si="2"/>
        <v>南相フェニックスJr</v>
      </c>
      <c r="M20" s="525" t="s">
        <v>430</v>
      </c>
      <c r="N20" s="526" t="s">
        <v>672</v>
      </c>
      <c r="O20" s="531">
        <v>9</v>
      </c>
      <c r="P20" s="528" t="str">
        <f t="shared" si="3"/>
        <v>横手かがやキッズＪr</v>
      </c>
      <c r="Q20" s="614"/>
      <c r="R20" s="529" t="s">
        <v>235</v>
      </c>
      <c r="S20" s="622"/>
      <c r="T20" s="526" t="s">
        <v>672</v>
      </c>
      <c r="U20" s="531">
        <v>11</v>
      </c>
      <c r="V20" s="532" t="str">
        <f t="shared" si="4"/>
        <v>岩沼ヒーローズ</v>
      </c>
      <c r="W20" s="861">
        <f t="shared" si="0"/>
        <v>0.4312499999999998</v>
      </c>
      <c r="Z20" s="839"/>
      <c r="AA20" s="838"/>
      <c r="AB20" s="838"/>
      <c r="AC20" s="864"/>
      <c r="AD20" s="426"/>
      <c r="AG20" s="3"/>
      <c r="AH20" s="3"/>
    </row>
    <row r="21" spans="1:34" s="407" customFormat="1" ht="34.5" customHeight="1">
      <c r="B21" s="860">
        <f t="shared" si="5"/>
        <v>0.43749999999999978</v>
      </c>
      <c r="C21" s="525" t="s">
        <v>445</v>
      </c>
      <c r="D21" s="526" t="s">
        <v>673</v>
      </c>
      <c r="E21" s="527">
        <v>2</v>
      </c>
      <c r="F21" s="528" t="str">
        <f t="shared" si="1"/>
        <v>塩二小ビーンズ</v>
      </c>
      <c r="G21" s="614"/>
      <c r="H21" s="529" t="s">
        <v>235</v>
      </c>
      <c r="I21" s="622"/>
      <c r="J21" s="526" t="s">
        <v>673</v>
      </c>
      <c r="K21" s="527">
        <v>4</v>
      </c>
      <c r="L21" s="532" t="str">
        <f t="shared" si="2"/>
        <v>Pchan VORG</v>
      </c>
      <c r="M21" s="525" t="s">
        <v>445</v>
      </c>
      <c r="N21" s="526" t="s">
        <v>667</v>
      </c>
      <c r="O21" s="531">
        <v>13</v>
      </c>
      <c r="P21" s="528" t="str">
        <f t="shared" si="3"/>
        <v>荒町エッグ’Ｓ</v>
      </c>
      <c r="Q21" s="614"/>
      <c r="R21" s="529" t="s">
        <v>235</v>
      </c>
      <c r="S21" s="622"/>
      <c r="T21" s="526" t="s">
        <v>667</v>
      </c>
      <c r="U21" s="531">
        <v>15</v>
      </c>
      <c r="V21" s="532" t="str">
        <f t="shared" si="4"/>
        <v>ＳＳＯＫ</v>
      </c>
      <c r="W21" s="861">
        <f t="shared" si="0"/>
        <v>0.43749999999999978</v>
      </c>
      <c r="Z21" s="839"/>
      <c r="AA21" s="838"/>
      <c r="AB21" s="838"/>
      <c r="AC21" s="864"/>
      <c r="AD21" s="426"/>
      <c r="AE21" s="418"/>
      <c r="AH21" s="3"/>
    </row>
    <row r="22" spans="1:34" ht="34.5" customHeight="1">
      <c r="A22" s="407"/>
      <c r="B22" s="863">
        <f t="shared" si="5"/>
        <v>0.44374999999999976</v>
      </c>
      <c r="C22" s="643" t="s">
        <v>446</v>
      </c>
      <c r="D22" s="647" t="s">
        <v>670</v>
      </c>
      <c r="E22" s="679">
        <v>26</v>
      </c>
      <c r="F22" s="645" t="str">
        <f t="shared" si="1"/>
        <v>南相フェニックス</v>
      </c>
      <c r="G22" s="648"/>
      <c r="H22" s="649" t="s">
        <v>235</v>
      </c>
      <c r="I22" s="650"/>
      <c r="J22" s="647" t="s">
        <v>670</v>
      </c>
      <c r="K22" s="679">
        <v>24</v>
      </c>
      <c r="L22" s="646" t="str">
        <f t="shared" si="2"/>
        <v>館ジャングルー</v>
      </c>
      <c r="M22" s="643" t="s">
        <v>446</v>
      </c>
      <c r="N22" s="647" t="s">
        <v>670</v>
      </c>
      <c r="O22" s="679">
        <v>27</v>
      </c>
      <c r="P22" s="645" t="str">
        <f t="shared" si="3"/>
        <v>横手かがやキッズ</v>
      </c>
      <c r="Q22" s="648"/>
      <c r="R22" s="649" t="s">
        <v>235</v>
      </c>
      <c r="S22" s="650"/>
      <c r="T22" s="647" t="s">
        <v>670</v>
      </c>
      <c r="U22" s="679">
        <v>25</v>
      </c>
      <c r="V22" s="646" t="str">
        <f t="shared" si="4"/>
        <v>ブルーソウルズ</v>
      </c>
      <c r="W22" s="862">
        <f t="shared" si="0"/>
        <v>0.44374999999999976</v>
      </c>
      <c r="Z22" s="865" t="s">
        <v>796</v>
      </c>
      <c r="AA22" s="838">
        <v>16</v>
      </c>
      <c r="AB22" s="838" t="s">
        <v>662</v>
      </c>
      <c r="AC22" s="864"/>
      <c r="AD22" s="426"/>
      <c r="AE22" s="407"/>
      <c r="AF22" s="407"/>
      <c r="AH22" s="3"/>
    </row>
    <row r="23" spans="1:34" s="407" customFormat="1" ht="34.5" customHeight="1">
      <c r="B23" s="863">
        <f t="shared" si="5"/>
        <v>0.44999999999999973</v>
      </c>
      <c r="C23" s="643" t="s">
        <v>447</v>
      </c>
      <c r="D23" s="678" t="s">
        <v>513</v>
      </c>
      <c r="E23" s="679">
        <v>21</v>
      </c>
      <c r="F23" s="645" t="str">
        <f t="shared" si="1"/>
        <v>岩沼西ファイターズ</v>
      </c>
      <c r="G23" s="648"/>
      <c r="H23" s="649" t="s">
        <v>235</v>
      </c>
      <c r="I23" s="650"/>
      <c r="J23" s="678" t="s">
        <v>513</v>
      </c>
      <c r="K23" s="679">
        <v>23</v>
      </c>
      <c r="L23" s="646" t="str">
        <f t="shared" si="2"/>
        <v>Pchan Rise</v>
      </c>
      <c r="M23" s="643" t="s">
        <v>447</v>
      </c>
      <c r="N23" s="678" t="s">
        <v>513</v>
      </c>
      <c r="O23" s="679">
        <v>20</v>
      </c>
      <c r="P23" s="645" t="str">
        <f t="shared" si="3"/>
        <v>塩二ソニック</v>
      </c>
      <c r="Q23" s="648"/>
      <c r="R23" s="649" t="s">
        <v>235</v>
      </c>
      <c r="S23" s="650"/>
      <c r="T23" s="678" t="s">
        <v>513</v>
      </c>
      <c r="U23" s="679">
        <v>22</v>
      </c>
      <c r="V23" s="646" t="str">
        <f t="shared" si="4"/>
        <v>キングフューチャーズ</v>
      </c>
      <c r="W23" s="862">
        <f t="shared" si="0"/>
        <v>0.44999999999999973</v>
      </c>
      <c r="Z23" s="839"/>
      <c r="AA23" s="838">
        <v>17</v>
      </c>
      <c r="AB23" s="838" t="s">
        <v>584</v>
      </c>
      <c r="AC23" s="866"/>
      <c r="AD23" s="426"/>
      <c r="AH23" s="3"/>
    </row>
    <row r="24" spans="1:34" s="407" customFormat="1" ht="34.5" customHeight="1">
      <c r="B24" s="863">
        <f t="shared" si="5"/>
        <v>0.45624999999999971</v>
      </c>
      <c r="C24" s="643" t="s">
        <v>448</v>
      </c>
      <c r="D24" s="647" t="s">
        <v>668</v>
      </c>
      <c r="E24" s="679">
        <v>17</v>
      </c>
      <c r="F24" s="645" t="str">
        <f t="shared" si="1"/>
        <v>松陵ヤンキーズ</v>
      </c>
      <c r="G24" s="648"/>
      <c r="H24" s="649" t="s">
        <v>235</v>
      </c>
      <c r="I24" s="650"/>
      <c r="J24" s="647" t="s">
        <v>668</v>
      </c>
      <c r="K24" s="679">
        <v>19</v>
      </c>
      <c r="L24" s="646" t="str">
        <f t="shared" si="2"/>
        <v>Alinea</v>
      </c>
      <c r="M24" s="643" t="s">
        <v>448</v>
      </c>
      <c r="N24" s="647" t="s">
        <v>668</v>
      </c>
      <c r="O24" s="679">
        <v>16</v>
      </c>
      <c r="P24" s="645" t="str">
        <f t="shared" si="3"/>
        <v>ひがまつブルｰインパルス</v>
      </c>
      <c r="Q24" s="681"/>
      <c r="R24" s="682" t="s">
        <v>235</v>
      </c>
      <c r="S24" s="683"/>
      <c r="T24" s="647" t="s">
        <v>668</v>
      </c>
      <c r="U24" s="679">
        <v>18</v>
      </c>
      <c r="V24" s="646" t="str">
        <f t="shared" si="4"/>
        <v>荒町フェニックス</v>
      </c>
      <c r="W24" s="862">
        <f t="shared" si="0"/>
        <v>0.45624999999999971</v>
      </c>
      <c r="Z24" s="839"/>
      <c r="AA24" s="838">
        <v>18</v>
      </c>
      <c r="AB24" s="838" t="s">
        <v>147</v>
      </c>
    </row>
    <row r="25" spans="1:34" s="407" customFormat="1" ht="34.5" customHeight="1">
      <c r="B25" s="863">
        <f t="shared" si="5"/>
        <v>0.46249999999999969</v>
      </c>
      <c r="C25" s="643" t="s">
        <v>449</v>
      </c>
      <c r="D25" s="647" t="s">
        <v>669</v>
      </c>
      <c r="E25" s="679">
        <v>28</v>
      </c>
      <c r="F25" s="645" t="str">
        <f t="shared" si="1"/>
        <v>いいのフェニックス</v>
      </c>
      <c r="G25" s="648"/>
      <c r="H25" s="649" t="s">
        <v>235</v>
      </c>
      <c r="I25" s="650"/>
      <c r="J25" s="647" t="s">
        <v>669</v>
      </c>
      <c r="K25" s="679">
        <v>29</v>
      </c>
      <c r="L25" s="646" t="str">
        <f t="shared" si="2"/>
        <v>ＴＲＹ-ＰＡＣ</v>
      </c>
      <c r="M25" s="643" t="s">
        <v>449</v>
      </c>
      <c r="N25" s="647" t="s">
        <v>669</v>
      </c>
      <c r="O25" s="679">
        <v>30</v>
      </c>
      <c r="P25" s="645" t="str">
        <f t="shared" si="3"/>
        <v>一期一会</v>
      </c>
      <c r="Q25" s="648"/>
      <c r="R25" s="649" t="s">
        <v>235</v>
      </c>
      <c r="S25" s="650"/>
      <c r="T25" s="647" t="s">
        <v>669</v>
      </c>
      <c r="U25" s="679">
        <v>31</v>
      </c>
      <c r="V25" s="646" t="str">
        <f t="shared" si="4"/>
        <v>原小ファイターズ</v>
      </c>
      <c r="W25" s="862">
        <f t="shared" si="0"/>
        <v>0.46249999999999969</v>
      </c>
      <c r="Z25" s="839"/>
      <c r="AA25" s="838">
        <v>19</v>
      </c>
      <c r="AB25" s="838" t="s">
        <v>664</v>
      </c>
      <c r="AD25" s="426"/>
      <c r="AH25" s="3"/>
    </row>
    <row r="26" spans="1:34" s="407" customFormat="1" ht="34.5" customHeight="1">
      <c r="B26" s="860">
        <f t="shared" si="5"/>
        <v>0.46874999999999967</v>
      </c>
      <c r="C26" s="525" t="s">
        <v>450</v>
      </c>
      <c r="D26" s="526" t="s">
        <v>673</v>
      </c>
      <c r="E26" s="527">
        <v>4</v>
      </c>
      <c r="F26" s="528" t="str">
        <f t="shared" si="1"/>
        <v>Pchan VORG</v>
      </c>
      <c r="G26" s="614"/>
      <c r="H26" s="529" t="s">
        <v>235</v>
      </c>
      <c r="I26" s="622"/>
      <c r="J26" s="526" t="s">
        <v>673</v>
      </c>
      <c r="K26" s="527">
        <v>1</v>
      </c>
      <c r="L26" s="532" t="str">
        <f t="shared" si="2"/>
        <v>第34代館ジャングルー</v>
      </c>
      <c r="M26" s="525" t="s">
        <v>450</v>
      </c>
      <c r="N26" s="526" t="s">
        <v>673</v>
      </c>
      <c r="O26" s="527">
        <v>2</v>
      </c>
      <c r="P26" s="528" t="str">
        <f t="shared" si="3"/>
        <v>塩二小ビーンズ</v>
      </c>
      <c r="Q26" s="614"/>
      <c r="R26" s="529" t="s">
        <v>235</v>
      </c>
      <c r="S26" s="622"/>
      <c r="T26" s="526" t="s">
        <v>673</v>
      </c>
      <c r="U26" s="527">
        <v>3</v>
      </c>
      <c r="V26" s="532" t="str">
        <f t="shared" si="4"/>
        <v>いいのチビックス</v>
      </c>
      <c r="W26" s="861">
        <f t="shared" si="0"/>
        <v>0.46874999999999967</v>
      </c>
      <c r="Z26" s="839" t="s">
        <v>513</v>
      </c>
      <c r="AA26" s="838">
        <v>20</v>
      </c>
      <c r="AB26" s="838" t="s">
        <v>586</v>
      </c>
      <c r="AD26" s="426"/>
      <c r="AH26" s="3"/>
    </row>
    <row r="27" spans="1:34" s="407" customFormat="1" ht="34.5" customHeight="1">
      <c r="B27" s="860">
        <f t="shared" si="5"/>
        <v>0.47499999999999964</v>
      </c>
      <c r="C27" s="525" t="s">
        <v>451</v>
      </c>
      <c r="D27" s="526" t="s">
        <v>375</v>
      </c>
      <c r="E27" s="527">
        <v>8</v>
      </c>
      <c r="F27" s="528" t="str">
        <f t="shared" si="1"/>
        <v>TRY-PAC　Ｊｒ</v>
      </c>
      <c r="G27" s="614"/>
      <c r="H27" s="529" t="s">
        <v>235</v>
      </c>
      <c r="I27" s="622"/>
      <c r="J27" s="526" t="s">
        <v>671</v>
      </c>
      <c r="K27" s="527">
        <v>5</v>
      </c>
      <c r="L27" s="532" t="str">
        <f t="shared" si="2"/>
        <v>キングフューチャーズ　Jr</v>
      </c>
      <c r="M27" s="525" t="s">
        <v>451</v>
      </c>
      <c r="N27" s="526" t="s">
        <v>375</v>
      </c>
      <c r="O27" s="527">
        <v>6</v>
      </c>
      <c r="P27" s="528" t="str">
        <f t="shared" si="3"/>
        <v>ひがまつブルｰドルフィンズ</v>
      </c>
      <c r="Q27" s="614"/>
      <c r="R27" s="529" t="s">
        <v>235</v>
      </c>
      <c r="S27" s="622"/>
      <c r="T27" s="526" t="s">
        <v>671</v>
      </c>
      <c r="U27" s="527">
        <v>7</v>
      </c>
      <c r="V27" s="532" t="str">
        <f t="shared" si="4"/>
        <v>原小ファイターズ ジュニア</v>
      </c>
      <c r="W27" s="861">
        <f t="shared" si="0"/>
        <v>0.47499999999999964</v>
      </c>
      <c r="Z27" s="839"/>
      <c r="AA27" s="838">
        <v>21</v>
      </c>
      <c r="AB27" s="838" t="s">
        <v>547</v>
      </c>
      <c r="AC27" s="866"/>
      <c r="AD27" s="426"/>
      <c r="AH27" s="3"/>
    </row>
    <row r="28" spans="1:34" s="407" customFormat="1" ht="34.5" customHeight="1">
      <c r="B28" s="860">
        <f t="shared" si="5"/>
        <v>0.48124999999999962</v>
      </c>
      <c r="C28" s="525" t="s">
        <v>452</v>
      </c>
      <c r="D28" s="526" t="s">
        <v>672</v>
      </c>
      <c r="E28" s="527">
        <v>12</v>
      </c>
      <c r="F28" s="528" t="str">
        <f t="shared" si="1"/>
        <v>南相フェニックスJr</v>
      </c>
      <c r="G28" s="614"/>
      <c r="H28" s="529" t="s">
        <v>235</v>
      </c>
      <c r="I28" s="622"/>
      <c r="J28" s="526" t="s">
        <v>672</v>
      </c>
      <c r="K28" s="527">
        <v>9</v>
      </c>
      <c r="L28" s="532" t="str">
        <f t="shared" si="2"/>
        <v>横手かがやキッズＪr</v>
      </c>
      <c r="M28" s="525" t="s">
        <v>452</v>
      </c>
      <c r="N28" s="526" t="s">
        <v>672</v>
      </c>
      <c r="O28" s="527">
        <v>10</v>
      </c>
      <c r="P28" s="528" t="str">
        <f t="shared" si="3"/>
        <v>ブルーソウルズＸ</v>
      </c>
      <c r="Q28" s="626"/>
      <c r="R28" s="660" t="s">
        <v>235</v>
      </c>
      <c r="S28" s="661"/>
      <c r="T28" s="526" t="s">
        <v>672</v>
      </c>
      <c r="U28" s="527">
        <v>11</v>
      </c>
      <c r="V28" s="532" t="str">
        <f t="shared" si="4"/>
        <v>岩沼ヒーローズ</v>
      </c>
      <c r="W28" s="861">
        <f t="shared" si="0"/>
        <v>0.48124999999999962</v>
      </c>
      <c r="Z28" s="839"/>
      <c r="AA28" s="838">
        <v>22</v>
      </c>
      <c r="AB28" s="838" t="s">
        <v>658</v>
      </c>
    </row>
    <row r="29" spans="1:34" s="407" customFormat="1" ht="34.5" customHeight="1">
      <c r="B29" s="860">
        <f t="shared" si="5"/>
        <v>0.4874999999999996</v>
      </c>
      <c r="C29" s="525" t="s">
        <v>596</v>
      </c>
      <c r="D29" s="526" t="s">
        <v>667</v>
      </c>
      <c r="E29" s="527">
        <v>14</v>
      </c>
      <c r="F29" s="528" t="str">
        <f t="shared" si="1"/>
        <v>松陵SHARK</v>
      </c>
      <c r="G29" s="614"/>
      <c r="H29" s="529" t="s">
        <v>235</v>
      </c>
      <c r="I29" s="622"/>
      <c r="J29" s="526" t="s">
        <v>667</v>
      </c>
      <c r="K29" s="527">
        <v>15</v>
      </c>
      <c r="L29" s="532" t="str">
        <f t="shared" si="2"/>
        <v>ＳＳＯＫ</v>
      </c>
      <c r="M29" s="643" t="s">
        <v>596</v>
      </c>
      <c r="N29" s="647" t="s">
        <v>513</v>
      </c>
      <c r="O29" s="679">
        <v>23</v>
      </c>
      <c r="P29" s="645" t="str">
        <f t="shared" si="3"/>
        <v>Pchan Rise</v>
      </c>
      <c r="Q29" s="648"/>
      <c r="R29" s="649" t="s">
        <v>235</v>
      </c>
      <c r="S29" s="650"/>
      <c r="T29" s="647" t="s">
        <v>513</v>
      </c>
      <c r="U29" s="679">
        <v>20</v>
      </c>
      <c r="V29" s="646" t="str">
        <f t="shared" si="4"/>
        <v>塩二ソニック</v>
      </c>
      <c r="W29" s="966">
        <f t="shared" si="0"/>
        <v>0.4874999999999996</v>
      </c>
      <c r="Z29" s="839"/>
      <c r="AA29" s="838">
        <v>23</v>
      </c>
      <c r="AB29" s="838" t="s">
        <v>661</v>
      </c>
      <c r="AD29" s="426"/>
      <c r="AH29" s="3"/>
    </row>
    <row r="30" spans="1:34" s="407" customFormat="1" ht="34.5" customHeight="1">
      <c r="B30" s="863">
        <f t="shared" si="5"/>
        <v>0.49374999999999958</v>
      </c>
      <c r="C30" s="643" t="s">
        <v>597</v>
      </c>
      <c r="D30" s="647" t="s">
        <v>669</v>
      </c>
      <c r="E30" s="679">
        <v>31</v>
      </c>
      <c r="F30" s="645" t="str">
        <f t="shared" si="1"/>
        <v>原小ファイターズ</v>
      </c>
      <c r="G30" s="648"/>
      <c r="H30" s="649" t="s">
        <v>235</v>
      </c>
      <c r="I30" s="650"/>
      <c r="J30" s="647" t="s">
        <v>669</v>
      </c>
      <c r="K30" s="679">
        <v>28</v>
      </c>
      <c r="L30" s="646" t="str">
        <f t="shared" si="2"/>
        <v>いいのフェニックス</v>
      </c>
      <c r="M30" s="643" t="s">
        <v>597</v>
      </c>
      <c r="N30" s="647" t="s">
        <v>670</v>
      </c>
      <c r="O30" s="679">
        <v>24</v>
      </c>
      <c r="P30" s="645" t="str">
        <f t="shared" si="3"/>
        <v>館ジャングルー</v>
      </c>
      <c r="Q30" s="648"/>
      <c r="R30" s="649" t="s">
        <v>235</v>
      </c>
      <c r="S30" s="650"/>
      <c r="T30" s="647" t="s">
        <v>670</v>
      </c>
      <c r="U30" s="679">
        <v>27</v>
      </c>
      <c r="V30" s="646" t="str">
        <f t="shared" si="4"/>
        <v>横手かがやキッズ</v>
      </c>
      <c r="W30" s="862">
        <f t="shared" si="0"/>
        <v>0.49374999999999958</v>
      </c>
      <c r="Z30" s="839" t="s">
        <v>670</v>
      </c>
      <c r="AA30" s="838">
        <v>24</v>
      </c>
      <c r="AB30" s="838" t="s">
        <v>587</v>
      </c>
      <c r="AD30" s="426"/>
      <c r="AH30" s="3"/>
    </row>
    <row r="31" spans="1:34" s="407" customFormat="1" ht="34.5" customHeight="1">
      <c r="B31" s="863">
        <f t="shared" si="5"/>
        <v>0.49999999999999956</v>
      </c>
      <c r="C31" s="643" t="s">
        <v>598</v>
      </c>
      <c r="D31" s="678" t="s">
        <v>668</v>
      </c>
      <c r="E31" s="679">
        <v>19</v>
      </c>
      <c r="F31" s="645" t="str">
        <f t="shared" si="1"/>
        <v>Alinea</v>
      </c>
      <c r="G31" s="648"/>
      <c r="H31" s="649" t="s">
        <v>235</v>
      </c>
      <c r="I31" s="650"/>
      <c r="J31" s="678" t="s">
        <v>668</v>
      </c>
      <c r="K31" s="679">
        <v>16</v>
      </c>
      <c r="L31" s="646" t="str">
        <f t="shared" si="2"/>
        <v>ひがまつブルｰインパルス</v>
      </c>
      <c r="M31" s="643" t="s">
        <v>598</v>
      </c>
      <c r="N31" s="678" t="s">
        <v>668</v>
      </c>
      <c r="O31" s="679">
        <v>18</v>
      </c>
      <c r="P31" s="645" t="str">
        <f t="shared" si="3"/>
        <v>荒町フェニックス</v>
      </c>
      <c r="Q31" s="648"/>
      <c r="R31" s="649" t="s">
        <v>235</v>
      </c>
      <c r="S31" s="650"/>
      <c r="T31" s="678" t="s">
        <v>668</v>
      </c>
      <c r="U31" s="679">
        <v>17</v>
      </c>
      <c r="V31" s="646" t="str">
        <f t="shared" si="4"/>
        <v>松陵ヤンキーズ</v>
      </c>
      <c r="W31" s="862">
        <f t="shared" si="0"/>
        <v>0.49999999999999956</v>
      </c>
      <c r="Y31" s="411"/>
      <c r="Z31" s="839"/>
      <c r="AA31" s="838">
        <v>25</v>
      </c>
      <c r="AB31" s="838" t="s">
        <v>155</v>
      </c>
      <c r="AD31" s="426"/>
      <c r="AF31" s="867"/>
      <c r="AH31" s="3"/>
    </row>
    <row r="32" spans="1:34" s="407" customFormat="1" ht="34.5" customHeight="1">
      <c r="B32" s="863">
        <f t="shared" si="5"/>
        <v>0.50624999999999953</v>
      </c>
      <c r="C32" s="643" t="s">
        <v>599</v>
      </c>
      <c r="D32" s="647" t="s">
        <v>513</v>
      </c>
      <c r="E32" s="679">
        <v>22</v>
      </c>
      <c r="F32" s="645" t="str">
        <f t="shared" si="1"/>
        <v>キングフューチャーズ</v>
      </c>
      <c r="G32" s="648"/>
      <c r="H32" s="649" t="s">
        <v>235</v>
      </c>
      <c r="I32" s="650"/>
      <c r="J32" s="647" t="s">
        <v>513</v>
      </c>
      <c r="K32" s="679">
        <v>21</v>
      </c>
      <c r="L32" s="646" t="str">
        <f t="shared" si="2"/>
        <v>岩沼西ファイターズ</v>
      </c>
      <c r="M32" s="643" t="s">
        <v>599</v>
      </c>
      <c r="N32" s="647" t="s">
        <v>670</v>
      </c>
      <c r="O32" s="679">
        <v>25</v>
      </c>
      <c r="P32" s="645" t="str">
        <f t="shared" si="3"/>
        <v>ブルーソウルズ</v>
      </c>
      <c r="Q32" s="648"/>
      <c r="R32" s="649" t="s">
        <v>235</v>
      </c>
      <c r="S32" s="650"/>
      <c r="T32" s="647" t="s">
        <v>670</v>
      </c>
      <c r="U32" s="679">
        <v>26</v>
      </c>
      <c r="V32" s="646" t="str">
        <f t="shared" si="4"/>
        <v>南相フェニックス</v>
      </c>
      <c r="W32" s="862">
        <f t="shared" si="0"/>
        <v>0.50624999999999953</v>
      </c>
      <c r="Y32" s="411"/>
      <c r="Z32" s="839"/>
      <c r="AA32" s="838">
        <v>26</v>
      </c>
      <c r="AB32" s="838" t="s">
        <v>660</v>
      </c>
      <c r="AC32" s="3"/>
      <c r="AD32" s="426"/>
      <c r="AF32" s="867"/>
      <c r="AH32" s="3"/>
    </row>
    <row r="33" spans="1:34" s="407" customFormat="1" ht="34.5" customHeight="1">
      <c r="B33" s="863">
        <f t="shared" si="5"/>
        <v>0.51249999999999951</v>
      </c>
      <c r="C33" s="643" t="s">
        <v>600</v>
      </c>
      <c r="D33" s="647" t="s">
        <v>669</v>
      </c>
      <c r="E33" s="679">
        <v>29</v>
      </c>
      <c r="F33" s="645" t="str">
        <f t="shared" si="1"/>
        <v>ＴＲＹ-ＰＡＣ</v>
      </c>
      <c r="G33" s="648"/>
      <c r="H33" s="649" t="s">
        <v>235</v>
      </c>
      <c r="I33" s="650"/>
      <c r="J33" s="647" t="s">
        <v>669</v>
      </c>
      <c r="K33" s="679">
        <v>30</v>
      </c>
      <c r="L33" s="646" t="str">
        <f t="shared" si="2"/>
        <v>一期一会</v>
      </c>
      <c r="M33" s="1666" t="s">
        <v>794</v>
      </c>
      <c r="N33" s="1667"/>
      <c r="O33" s="1667"/>
      <c r="P33" s="1667"/>
      <c r="Q33" s="1667"/>
      <c r="R33" s="1667"/>
      <c r="S33" s="1667"/>
      <c r="T33" s="1667"/>
      <c r="U33" s="1667"/>
      <c r="V33" s="1668"/>
      <c r="W33" s="862">
        <f t="shared" si="0"/>
        <v>0.51249999999999951</v>
      </c>
      <c r="Y33" s="411"/>
      <c r="Z33" s="839"/>
      <c r="AA33" s="838">
        <v>27</v>
      </c>
      <c r="AB33" s="838" t="s">
        <v>582</v>
      </c>
      <c r="AC33" s="6"/>
      <c r="AD33" s="6"/>
      <c r="AE33" s="867"/>
      <c r="AH33" s="6"/>
    </row>
    <row r="34" spans="1:34" s="407" customFormat="1" ht="34.5" customHeight="1">
      <c r="A34" s="866"/>
      <c r="B34" s="868" t="s">
        <v>793</v>
      </c>
      <c r="C34" s="1666" t="s">
        <v>794</v>
      </c>
      <c r="D34" s="1667"/>
      <c r="E34" s="1667"/>
      <c r="F34" s="1667"/>
      <c r="G34" s="1667"/>
      <c r="H34" s="1667"/>
      <c r="I34" s="1667"/>
      <c r="J34" s="1667"/>
      <c r="K34" s="1667"/>
      <c r="L34" s="1668"/>
      <c r="M34" s="1669"/>
      <c r="N34" s="1670"/>
      <c r="O34" s="1670"/>
      <c r="P34" s="1670"/>
      <c r="Q34" s="1670"/>
      <c r="R34" s="1670"/>
      <c r="S34" s="1670"/>
      <c r="T34" s="1670"/>
      <c r="U34" s="1670"/>
      <c r="V34" s="1671"/>
      <c r="W34" s="869" t="str">
        <f t="shared" si="0"/>
        <v>12:25～</v>
      </c>
      <c r="Y34" s="411"/>
      <c r="Z34" s="839" t="s">
        <v>669</v>
      </c>
      <c r="AA34" s="838">
        <v>28</v>
      </c>
      <c r="AB34" s="838" t="s">
        <v>545</v>
      </c>
    </row>
    <row r="35" spans="1:34" s="866" customFormat="1" ht="34.5" customHeight="1">
      <c r="A35" s="407"/>
      <c r="B35" s="870">
        <v>0.54861111111111116</v>
      </c>
      <c r="C35" s="1669"/>
      <c r="D35" s="1670"/>
      <c r="E35" s="1670"/>
      <c r="F35" s="1670"/>
      <c r="G35" s="1670"/>
      <c r="H35" s="1670"/>
      <c r="I35" s="1670"/>
      <c r="J35" s="1670"/>
      <c r="K35" s="1670"/>
      <c r="L35" s="1671"/>
      <c r="M35" s="1672"/>
      <c r="N35" s="1673"/>
      <c r="O35" s="1673"/>
      <c r="P35" s="1673"/>
      <c r="Q35" s="1673"/>
      <c r="R35" s="1673"/>
      <c r="S35" s="1673"/>
      <c r="T35" s="1673"/>
      <c r="U35" s="1673"/>
      <c r="V35" s="1674"/>
      <c r="W35" s="871">
        <f>B35</f>
        <v>0.54861111111111116</v>
      </c>
      <c r="Z35" s="872"/>
      <c r="AA35" s="838">
        <v>29</v>
      </c>
      <c r="AB35" s="873" t="s">
        <v>148</v>
      </c>
      <c r="AC35" s="407"/>
      <c r="AD35" s="407"/>
      <c r="AE35" s="407"/>
      <c r="AF35" s="407"/>
      <c r="AG35" s="407"/>
      <c r="AH35" s="407"/>
    </row>
    <row r="36" spans="1:34" s="866" customFormat="1" ht="34.5" customHeight="1">
      <c r="A36" s="407"/>
      <c r="B36" s="863">
        <v>0.54513888888888884</v>
      </c>
      <c r="C36" s="1672"/>
      <c r="D36" s="1673"/>
      <c r="E36" s="1673"/>
      <c r="F36" s="1673"/>
      <c r="G36" s="1673"/>
      <c r="H36" s="1673"/>
      <c r="I36" s="1673"/>
      <c r="J36" s="1673"/>
      <c r="K36" s="1673"/>
      <c r="L36" s="1674"/>
      <c r="M36" s="874" t="s">
        <v>432</v>
      </c>
      <c r="N36" s="1590" t="s">
        <v>484</v>
      </c>
      <c r="O36" s="1591"/>
      <c r="P36" s="528"/>
      <c r="Q36" s="614"/>
      <c r="R36" s="529" t="s">
        <v>235</v>
      </c>
      <c r="S36" s="622"/>
      <c r="T36" s="1590" t="s">
        <v>476</v>
      </c>
      <c r="U36" s="1591"/>
      <c r="V36" s="528"/>
      <c r="W36" s="878">
        <f>B36</f>
        <v>0.54513888888888884</v>
      </c>
      <c r="Z36" s="872"/>
      <c r="AA36" s="838">
        <v>30</v>
      </c>
      <c r="AB36" s="873" t="s">
        <v>583</v>
      </c>
      <c r="AC36" s="407"/>
      <c r="AD36" s="407"/>
      <c r="AE36" s="407"/>
      <c r="AF36" s="407"/>
      <c r="AG36" s="407"/>
      <c r="AH36" s="407"/>
    </row>
    <row r="37" spans="1:34" s="866" customFormat="1" ht="34.5" customHeight="1">
      <c r="A37" s="407"/>
      <c r="B37" s="860">
        <f t="shared" ref="B37:B51" si="6">B36+$C$61</f>
        <v>0.55138888888888882</v>
      </c>
      <c r="C37" s="875" t="s">
        <v>431</v>
      </c>
      <c r="D37" s="1590" t="s">
        <v>676</v>
      </c>
      <c r="E37" s="1591"/>
      <c r="F37" s="528"/>
      <c r="G37" s="614"/>
      <c r="H37" s="529" t="s">
        <v>235</v>
      </c>
      <c r="I37" s="622"/>
      <c r="J37" s="1590" t="s">
        <v>478</v>
      </c>
      <c r="K37" s="1591"/>
      <c r="L37" s="528"/>
      <c r="M37" s="874" t="s">
        <v>434</v>
      </c>
      <c r="N37" s="1590" t="s">
        <v>479</v>
      </c>
      <c r="O37" s="1591"/>
      <c r="P37" s="528"/>
      <c r="Q37" s="614"/>
      <c r="R37" s="529" t="s">
        <v>235</v>
      </c>
      <c r="S37" s="622"/>
      <c r="T37" s="1590" t="s">
        <v>480</v>
      </c>
      <c r="U37" s="1591"/>
      <c r="V37" s="528"/>
      <c r="W37" s="859">
        <f>B37</f>
        <v>0.55138888888888882</v>
      </c>
      <c r="Z37" s="872"/>
      <c r="AA37" s="838">
        <v>31</v>
      </c>
      <c r="AB37" s="873" t="s">
        <v>512</v>
      </c>
    </row>
    <row r="38" spans="1:34" s="407" customFormat="1" ht="34.5" customHeight="1">
      <c r="B38" s="860">
        <f t="shared" si="6"/>
        <v>0.5576388888888888</v>
      </c>
      <c r="C38" s="875" t="s">
        <v>433</v>
      </c>
      <c r="D38" s="1590" t="s">
        <v>485</v>
      </c>
      <c r="E38" s="1591"/>
      <c r="F38" s="528"/>
      <c r="G38" s="614"/>
      <c r="H38" s="529" t="s">
        <v>235</v>
      </c>
      <c r="I38" s="622"/>
      <c r="J38" s="1590" t="s">
        <v>474</v>
      </c>
      <c r="K38" s="1591"/>
      <c r="L38" s="528"/>
      <c r="M38" s="874" t="s">
        <v>435</v>
      </c>
      <c r="N38" s="1590" t="s">
        <v>482</v>
      </c>
      <c r="O38" s="1591"/>
      <c r="P38" s="528"/>
      <c r="Q38" s="614"/>
      <c r="R38" s="529" t="s">
        <v>235</v>
      </c>
      <c r="S38" s="622"/>
      <c r="T38" s="1590" t="s">
        <v>477</v>
      </c>
      <c r="U38" s="1591"/>
      <c r="V38" s="528"/>
      <c r="W38" s="859">
        <f t="shared" ref="W38:W56" si="7">B38</f>
        <v>0.5576388888888888</v>
      </c>
      <c r="Z38" s="839"/>
      <c r="AA38" s="838"/>
      <c r="AB38" s="838"/>
    </row>
    <row r="39" spans="1:34" s="407" customFormat="1" ht="34.5" customHeight="1">
      <c r="B39" s="860">
        <f t="shared" si="6"/>
        <v>0.56388888888888877</v>
      </c>
      <c r="C39" s="875" t="s">
        <v>436</v>
      </c>
      <c r="D39" s="1590" t="s">
        <v>483</v>
      </c>
      <c r="E39" s="1591"/>
      <c r="F39" s="528"/>
      <c r="G39" s="614"/>
      <c r="H39" s="529" t="s">
        <v>235</v>
      </c>
      <c r="I39" s="622"/>
      <c r="J39" s="1590" t="s">
        <v>475</v>
      </c>
      <c r="K39" s="1591"/>
      <c r="L39" s="528"/>
      <c r="M39" s="874" t="s">
        <v>437</v>
      </c>
      <c r="N39" s="1590" t="s">
        <v>395</v>
      </c>
      <c r="O39" s="1591"/>
      <c r="P39" s="528"/>
      <c r="Q39" s="614"/>
      <c r="R39" s="529" t="s">
        <v>235</v>
      </c>
      <c r="S39" s="622"/>
      <c r="T39" s="1590" t="s">
        <v>677</v>
      </c>
      <c r="U39" s="1591"/>
      <c r="V39" s="528"/>
      <c r="W39" s="859">
        <f t="shared" si="7"/>
        <v>0.56388888888888877</v>
      </c>
      <c r="Z39" s="839"/>
      <c r="AA39" s="838"/>
      <c r="AB39" s="838"/>
    </row>
    <row r="40" spans="1:34" s="407" customFormat="1" ht="34.5" customHeight="1">
      <c r="B40" s="863">
        <f t="shared" si="6"/>
        <v>0.57013888888888875</v>
      </c>
      <c r="C40" s="876" t="s">
        <v>438</v>
      </c>
      <c r="D40" s="1576" t="s">
        <v>630</v>
      </c>
      <c r="E40" s="1577"/>
      <c r="F40" s="645"/>
      <c r="G40" s="648"/>
      <c r="H40" s="649" t="s">
        <v>235</v>
      </c>
      <c r="I40" s="650"/>
      <c r="J40" s="1576" t="s">
        <v>621</v>
      </c>
      <c r="K40" s="1577"/>
      <c r="L40" s="645"/>
      <c r="M40" s="877" t="s">
        <v>440</v>
      </c>
      <c r="N40" s="1576" t="s">
        <v>622</v>
      </c>
      <c r="O40" s="1577"/>
      <c r="P40" s="645"/>
      <c r="Q40" s="648"/>
      <c r="R40" s="649" t="s">
        <v>235</v>
      </c>
      <c r="S40" s="650"/>
      <c r="T40" s="1576" t="s">
        <v>614</v>
      </c>
      <c r="U40" s="1577"/>
      <c r="V40" s="645"/>
      <c r="W40" s="878">
        <f t="shared" si="7"/>
        <v>0.57013888888888875</v>
      </c>
      <c r="Z40" s="879"/>
      <c r="AA40" s="880"/>
      <c r="AB40" s="880"/>
    </row>
    <row r="41" spans="1:34" s="407" customFormat="1" ht="34.5" customHeight="1">
      <c r="B41" s="863">
        <f t="shared" si="6"/>
        <v>0.57638888888888873</v>
      </c>
      <c r="C41" s="876" t="s">
        <v>442</v>
      </c>
      <c r="D41" s="1576" t="s">
        <v>616</v>
      </c>
      <c r="E41" s="1577"/>
      <c r="F41" s="645"/>
      <c r="G41" s="648"/>
      <c r="H41" s="649" t="s">
        <v>235</v>
      </c>
      <c r="I41" s="650"/>
      <c r="J41" s="1576" t="s">
        <v>624</v>
      </c>
      <c r="K41" s="1577"/>
      <c r="L41" s="645"/>
      <c r="M41" s="877" t="s">
        <v>455</v>
      </c>
      <c r="N41" s="1576" t="s">
        <v>623</v>
      </c>
      <c r="O41" s="1577"/>
      <c r="P41" s="645"/>
      <c r="Q41" s="648"/>
      <c r="R41" s="649" t="s">
        <v>235</v>
      </c>
      <c r="S41" s="650"/>
      <c r="T41" s="1576" t="s">
        <v>611</v>
      </c>
      <c r="U41" s="1577"/>
      <c r="V41" s="645"/>
      <c r="W41" s="878">
        <f t="shared" si="7"/>
        <v>0.57638888888888873</v>
      </c>
      <c r="Z41" s="839"/>
      <c r="AA41" s="838"/>
      <c r="AB41" s="838"/>
    </row>
    <row r="42" spans="1:34" s="407" customFormat="1" ht="34.5" customHeight="1">
      <c r="B42" s="863">
        <f t="shared" si="6"/>
        <v>0.58263888888888871</v>
      </c>
      <c r="C42" s="876" t="s">
        <v>453</v>
      </c>
      <c r="D42" s="1576" t="s">
        <v>612</v>
      </c>
      <c r="E42" s="1577"/>
      <c r="F42" s="645"/>
      <c r="G42" s="648"/>
      <c r="H42" s="649" t="s">
        <v>235</v>
      </c>
      <c r="I42" s="650"/>
      <c r="J42" s="1576" t="s">
        <v>625</v>
      </c>
      <c r="K42" s="1577"/>
      <c r="L42" s="645"/>
      <c r="M42" s="876" t="s">
        <v>457</v>
      </c>
      <c r="N42" s="1576" t="s">
        <v>626</v>
      </c>
      <c r="O42" s="1577"/>
      <c r="P42" s="645"/>
      <c r="Q42" s="681"/>
      <c r="R42" s="682" t="s">
        <v>235</v>
      </c>
      <c r="S42" s="683"/>
      <c r="T42" s="1576" t="s">
        <v>613</v>
      </c>
      <c r="U42" s="1577"/>
      <c r="V42" s="645"/>
      <c r="W42" s="878">
        <f t="shared" si="7"/>
        <v>0.58263888888888871</v>
      </c>
      <c r="Z42" s="839"/>
      <c r="AA42" s="838"/>
      <c r="AB42" s="838"/>
    </row>
    <row r="43" spans="1:34" s="407" customFormat="1" ht="34.5" customHeight="1">
      <c r="B43" s="863">
        <f t="shared" si="6"/>
        <v>0.58888888888888868</v>
      </c>
      <c r="C43" s="877" t="s">
        <v>454</v>
      </c>
      <c r="D43" s="1576" t="s">
        <v>615</v>
      </c>
      <c r="E43" s="1577"/>
      <c r="F43" s="645"/>
      <c r="G43" s="681"/>
      <c r="H43" s="682" t="s">
        <v>235</v>
      </c>
      <c r="I43" s="683"/>
      <c r="J43" s="1576" t="s">
        <v>627</v>
      </c>
      <c r="K43" s="1577"/>
      <c r="L43" s="645"/>
      <c r="M43" s="876" t="s">
        <v>460</v>
      </c>
      <c r="N43" s="1576" t="s">
        <v>629</v>
      </c>
      <c r="O43" s="1577"/>
      <c r="P43" s="645"/>
      <c r="Q43" s="648"/>
      <c r="R43" s="649" t="s">
        <v>235</v>
      </c>
      <c r="S43" s="650"/>
      <c r="T43" s="1576" t="s">
        <v>610</v>
      </c>
      <c r="U43" s="1577"/>
      <c r="V43" s="645"/>
      <c r="W43" s="878">
        <f t="shared" si="7"/>
        <v>0.58888888888888868</v>
      </c>
      <c r="Z43" s="839"/>
      <c r="AA43" s="838"/>
      <c r="AB43" s="838"/>
      <c r="AC43" s="418"/>
      <c r="AD43" s="418"/>
      <c r="AE43" s="418"/>
      <c r="AF43" s="418"/>
      <c r="AG43" s="418"/>
      <c r="AH43" s="418"/>
    </row>
    <row r="44" spans="1:34" s="407" customFormat="1" ht="34.5" customHeight="1">
      <c r="B44" s="860">
        <f t="shared" si="6"/>
        <v>0.59513888888888866</v>
      </c>
      <c r="C44" s="875" t="s">
        <v>456</v>
      </c>
      <c r="D44" s="1590" t="s">
        <v>473</v>
      </c>
      <c r="E44" s="1591"/>
      <c r="F44" s="528"/>
      <c r="G44" s="614"/>
      <c r="H44" s="529" t="s">
        <v>235</v>
      </c>
      <c r="I44" s="622"/>
      <c r="J44" s="1586" t="s">
        <v>439</v>
      </c>
      <c r="K44" s="1587"/>
      <c r="L44" s="528"/>
      <c r="M44" s="875" t="s">
        <v>465</v>
      </c>
      <c r="N44" s="1586" t="s">
        <v>798</v>
      </c>
      <c r="O44" s="1587"/>
      <c r="P44" s="528"/>
      <c r="Q44" s="614"/>
      <c r="R44" s="529" t="s">
        <v>235</v>
      </c>
      <c r="S44" s="622"/>
      <c r="T44" s="1586" t="s">
        <v>575</v>
      </c>
      <c r="U44" s="1587"/>
      <c r="V44" s="528"/>
      <c r="W44" s="859">
        <f t="shared" si="7"/>
        <v>0.59513888888888866</v>
      </c>
      <c r="Z44" s="839"/>
      <c r="AA44" s="838"/>
      <c r="AB44" s="838"/>
      <c r="AC44" s="418"/>
      <c r="AD44" s="418"/>
      <c r="AE44" s="418"/>
      <c r="AF44" s="418"/>
      <c r="AG44" s="418"/>
      <c r="AH44" s="418"/>
    </row>
    <row r="45" spans="1:34" s="407" customFormat="1" ht="34.5" customHeight="1">
      <c r="B45" s="860">
        <f t="shared" si="6"/>
        <v>0.60138888888888864</v>
      </c>
      <c r="C45" s="875" t="s">
        <v>459</v>
      </c>
      <c r="D45" s="1586" t="s">
        <v>441</v>
      </c>
      <c r="E45" s="1587"/>
      <c r="F45" s="528"/>
      <c r="G45" s="614"/>
      <c r="H45" s="529" t="s">
        <v>235</v>
      </c>
      <c r="I45" s="622"/>
      <c r="J45" s="1586" t="s">
        <v>574</v>
      </c>
      <c r="K45" s="1587"/>
      <c r="L45" s="528"/>
      <c r="M45" s="875" t="s">
        <v>530</v>
      </c>
      <c r="N45" s="1586" t="s">
        <v>633</v>
      </c>
      <c r="O45" s="1587"/>
      <c r="P45" s="528"/>
      <c r="Q45" s="614"/>
      <c r="R45" s="529" t="s">
        <v>235</v>
      </c>
      <c r="S45" s="622"/>
      <c r="T45" s="1586" t="s">
        <v>634</v>
      </c>
      <c r="U45" s="1587"/>
      <c r="V45" s="528"/>
      <c r="W45" s="859">
        <f>B45</f>
        <v>0.60138888888888864</v>
      </c>
      <c r="Z45" s="839"/>
      <c r="AA45" s="838"/>
      <c r="AB45" s="838"/>
      <c r="AC45" s="418"/>
      <c r="AD45" s="418"/>
      <c r="AE45" s="418"/>
      <c r="AF45" s="418"/>
      <c r="AG45" s="418"/>
      <c r="AH45" s="418"/>
    </row>
    <row r="46" spans="1:34" s="407" customFormat="1" ht="34.5" customHeight="1">
      <c r="B46" s="863">
        <f t="shared" si="6"/>
        <v>0.60763888888888862</v>
      </c>
      <c r="C46" s="643" t="s">
        <v>462</v>
      </c>
      <c r="D46" s="1588" t="s">
        <v>443</v>
      </c>
      <c r="E46" s="1589"/>
      <c r="F46" s="645"/>
      <c r="G46" s="648"/>
      <c r="H46" s="649" t="s">
        <v>235</v>
      </c>
      <c r="I46" s="650"/>
      <c r="J46" s="1588" t="s">
        <v>444</v>
      </c>
      <c r="K46" s="1589"/>
      <c r="L46" s="645"/>
      <c r="M46" s="876" t="s">
        <v>533</v>
      </c>
      <c r="N46" s="1588" t="s">
        <v>529</v>
      </c>
      <c r="O46" s="1589"/>
      <c r="P46" s="645"/>
      <c r="Q46" s="648"/>
      <c r="R46" s="649" t="s">
        <v>235</v>
      </c>
      <c r="S46" s="650"/>
      <c r="T46" s="1588" t="s">
        <v>461</v>
      </c>
      <c r="U46" s="1589"/>
      <c r="V46" s="645"/>
      <c r="W46" s="878">
        <f>B46</f>
        <v>0.60763888888888862</v>
      </c>
      <c r="Z46" s="839"/>
      <c r="AA46" s="838"/>
      <c r="AB46" s="838"/>
      <c r="AC46" s="418"/>
      <c r="AD46" s="418"/>
      <c r="AE46" s="418"/>
      <c r="AF46" s="418"/>
      <c r="AG46" s="418"/>
      <c r="AH46" s="418"/>
    </row>
    <row r="47" spans="1:34" s="407" customFormat="1" ht="34.5" customHeight="1">
      <c r="B47" s="863">
        <f t="shared" si="6"/>
        <v>0.6138888888888886</v>
      </c>
      <c r="C47" s="643" t="s">
        <v>556</v>
      </c>
      <c r="D47" s="1588" t="s">
        <v>458</v>
      </c>
      <c r="E47" s="1589"/>
      <c r="F47" s="645"/>
      <c r="G47" s="648"/>
      <c r="H47" s="649" t="s">
        <v>235</v>
      </c>
      <c r="I47" s="650"/>
      <c r="J47" s="1588" t="s">
        <v>464</v>
      </c>
      <c r="K47" s="1589"/>
      <c r="L47" s="645"/>
      <c r="M47" s="877" t="s">
        <v>536</v>
      </c>
      <c r="N47" s="1588" t="s">
        <v>558</v>
      </c>
      <c r="O47" s="1589"/>
      <c r="P47" s="881"/>
      <c r="Q47" s="648"/>
      <c r="R47" s="649" t="s">
        <v>235</v>
      </c>
      <c r="S47" s="650"/>
      <c r="T47" s="1588" t="s">
        <v>467</v>
      </c>
      <c r="U47" s="1589"/>
      <c r="V47" s="827"/>
      <c r="W47" s="878">
        <f t="shared" si="7"/>
        <v>0.6138888888888886</v>
      </c>
      <c r="Z47" s="839"/>
      <c r="AA47" s="838"/>
      <c r="AB47" s="838"/>
      <c r="AC47" s="418"/>
      <c r="AD47" s="418"/>
      <c r="AE47" s="418"/>
      <c r="AF47" s="418"/>
      <c r="AG47" s="418"/>
      <c r="AH47" s="418"/>
    </row>
    <row r="48" spans="1:34" s="407" customFormat="1" ht="34.5" customHeight="1">
      <c r="B48" s="860">
        <f t="shared" si="6"/>
        <v>0.62013888888888857</v>
      </c>
      <c r="C48" s="525" t="s">
        <v>557</v>
      </c>
      <c r="D48" s="1586" t="s">
        <v>463</v>
      </c>
      <c r="E48" s="1587"/>
      <c r="F48" s="882" t="s">
        <v>678</v>
      </c>
      <c r="G48" s="614"/>
      <c r="H48" s="529" t="s">
        <v>235</v>
      </c>
      <c r="I48" s="622"/>
      <c r="J48" s="1586" t="s">
        <v>818</v>
      </c>
      <c r="K48" s="1587"/>
      <c r="L48" s="882" t="s">
        <v>678</v>
      </c>
      <c r="M48" s="874" t="s">
        <v>561</v>
      </c>
      <c r="N48" s="1586" t="s">
        <v>466</v>
      </c>
      <c r="O48" s="1587"/>
      <c r="P48" s="882" t="s">
        <v>678</v>
      </c>
      <c r="Q48" s="525"/>
      <c r="R48" s="883" t="s">
        <v>235</v>
      </c>
      <c r="S48" s="884"/>
      <c r="T48" s="1586" t="s">
        <v>534</v>
      </c>
      <c r="U48" s="1587"/>
      <c r="V48" s="882" t="s">
        <v>678</v>
      </c>
      <c r="W48" s="861">
        <f t="shared" si="7"/>
        <v>0.62013888888888857</v>
      </c>
      <c r="Z48" s="839"/>
      <c r="AA48" s="838"/>
      <c r="AB48" s="838"/>
      <c r="AC48" s="418"/>
      <c r="AD48" s="418"/>
      <c r="AE48" s="418"/>
      <c r="AF48" s="418"/>
      <c r="AG48" s="418"/>
      <c r="AH48" s="418"/>
    </row>
    <row r="49" spans="1:34" s="407" customFormat="1" ht="34.5" customHeight="1">
      <c r="A49" s="418"/>
      <c r="B49" s="863">
        <f t="shared" si="6"/>
        <v>0.62638888888888855</v>
      </c>
      <c r="C49" s="876" t="s">
        <v>559</v>
      </c>
      <c r="D49" s="1588" t="s">
        <v>468</v>
      </c>
      <c r="E49" s="1589"/>
      <c r="F49" s="666" t="s">
        <v>576</v>
      </c>
      <c r="G49" s="643"/>
      <c r="H49" s="886" t="s">
        <v>235</v>
      </c>
      <c r="I49" s="887"/>
      <c r="J49" s="1588" t="s">
        <v>537</v>
      </c>
      <c r="K49" s="1589"/>
      <c r="L49" s="659" t="s">
        <v>576</v>
      </c>
      <c r="M49" s="876" t="s">
        <v>562</v>
      </c>
      <c r="N49" s="1574" t="s">
        <v>802</v>
      </c>
      <c r="O49" s="1575"/>
      <c r="P49" s="830" t="s">
        <v>576</v>
      </c>
      <c r="Q49" s="643"/>
      <c r="R49" s="886" t="s">
        <v>235</v>
      </c>
      <c r="S49" s="887"/>
      <c r="T49" s="1576" t="s">
        <v>578</v>
      </c>
      <c r="U49" s="1577"/>
      <c r="V49" s="659" t="s">
        <v>576</v>
      </c>
      <c r="W49" s="878">
        <f t="shared" si="7"/>
        <v>0.62638888888888855</v>
      </c>
      <c r="Z49" s="839"/>
      <c r="AA49" s="838"/>
      <c r="AB49" s="838"/>
      <c r="AC49" s="418"/>
      <c r="AD49" s="418"/>
      <c r="AE49" s="418"/>
      <c r="AF49" s="418"/>
      <c r="AG49" s="418"/>
      <c r="AH49" s="418"/>
    </row>
    <row r="50" spans="1:34" s="1007" customFormat="1" ht="34.5" customHeight="1">
      <c r="B50" s="1008">
        <f t="shared" si="6"/>
        <v>0.63263888888888853</v>
      </c>
      <c r="C50" s="1009" t="s">
        <v>560</v>
      </c>
      <c r="D50" s="1578" t="s">
        <v>641</v>
      </c>
      <c r="E50" s="1579"/>
      <c r="F50" s="1010" t="s">
        <v>643</v>
      </c>
      <c r="G50" s="967"/>
      <c r="H50" s="1011" t="s">
        <v>235</v>
      </c>
      <c r="I50" s="1012"/>
      <c r="J50" s="1580" t="s">
        <v>646</v>
      </c>
      <c r="K50" s="1581"/>
      <c r="L50" s="1013" t="s">
        <v>643</v>
      </c>
      <c r="M50" s="1014" t="s">
        <v>563</v>
      </c>
      <c r="N50" s="1582" t="s">
        <v>681</v>
      </c>
      <c r="O50" s="1583"/>
      <c r="P50" s="1015" t="s">
        <v>680</v>
      </c>
      <c r="Q50" s="1016"/>
      <c r="R50" s="1017" t="s">
        <v>235</v>
      </c>
      <c r="S50" s="1018"/>
      <c r="T50" s="1582" t="s">
        <v>642</v>
      </c>
      <c r="U50" s="1583"/>
      <c r="V50" s="1019" t="s">
        <v>680</v>
      </c>
      <c r="W50" s="1023">
        <f>B50</f>
        <v>0.63263888888888853</v>
      </c>
      <c r="Z50" s="1021"/>
      <c r="AA50" s="1022"/>
      <c r="AB50" s="1022"/>
    </row>
    <row r="51" spans="1:34" ht="34.5" customHeight="1">
      <c r="B51" s="863">
        <f t="shared" si="6"/>
        <v>0.63888888888888851</v>
      </c>
      <c r="C51" s="1681" t="s">
        <v>535</v>
      </c>
      <c r="D51" s="1682"/>
      <c r="E51" s="1682"/>
      <c r="F51" s="1682"/>
      <c r="G51" s="1682"/>
      <c r="H51" s="1682"/>
      <c r="I51" s="1682"/>
      <c r="J51" s="1682"/>
      <c r="K51" s="1682"/>
      <c r="L51" s="1683"/>
      <c r="M51" s="888" t="s">
        <v>564</v>
      </c>
      <c r="N51" s="1563" t="s">
        <v>805</v>
      </c>
      <c r="O51" s="1564"/>
      <c r="P51" s="697" t="s">
        <v>565</v>
      </c>
      <c r="Q51" s="643"/>
      <c r="R51" s="886" t="s">
        <v>235</v>
      </c>
      <c r="S51" s="887"/>
      <c r="T51" s="1563" t="s">
        <v>579</v>
      </c>
      <c r="U51" s="1564"/>
      <c r="V51" s="698" t="s">
        <v>565</v>
      </c>
      <c r="W51" s="889">
        <f>B51</f>
        <v>0.63888888888888851</v>
      </c>
    </row>
    <row r="52" spans="1:34" s="407" customFormat="1" ht="34.5" customHeight="1">
      <c r="A52" s="418"/>
      <c r="B52" s="860">
        <f>B51+$C$64</f>
        <v>0.64583333333333293</v>
      </c>
      <c r="C52" s="1684"/>
      <c r="D52" s="1685"/>
      <c r="E52" s="1685"/>
      <c r="F52" s="1685"/>
      <c r="G52" s="1685"/>
      <c r="H52" s="1685"/>
      <c r="I52" s="1685"/>
      <c r="J52" s="1685"/>
      <c r="K52" s="1685"/>
      <c r="L52" s="1686"/>
      <c r="M52" s="1568" t="s">
        <v>800</v>
      </c>
      <c r="N52" s="1570" t="s">
        <v>577</v>
      </c>
      <c r="O52" s="1560"/>
      <c r="P52" s="1557" t="s">
        <v>679</v>
      </c>
      <c r="Q52" s="525"/>
      <c r="R52" s="883" t="s">
        <v>235</v>
      </c>
      <c r="S52" s="884"/>
      <c r="T52" s="1559" t="s">
        <v>799</v>
      </c>
      <c r="U52" s="1560"/>
      <c r="V52" s="1557" t="s">
        <v>679</v>
      </c>
      <c r="W52" s="890">
        <f t="shared" ref="W52:W54" si="8">B52</f>
        <v>0.64583333333333293</v>
      </c>
      <c r="Z52" s="839"/>
      <c r="AA52" s="838"/>
      <c r="AB52" s="838"/>
      <c r="AC52" s="418"/>
      <c r="AD52" s="418"/>
      <c r="AE52" s="418"/>
      <c r="AF52" s="418"/>
      <c r="AG52" s="418"/>
      <c r="AH52" s="418"/>
    </row>
    <row r="53" spans="1:34" s="407" customFormat="1" ht="34.5" customHeight="1">
      <c r="A53" s="418"/>
      <c r="B53" s="860">
        <f>B52+$C$64</f>
        <v>0.65277777777777735</v>
      </c>
      <c r="C53" s="1684"/>
      <c r="D53" s="1685"/>
      <c r="E53" s="1685"/>
      <c r="F53" s="1685"/>
      <c r="G53" s="1685"/>
      <c r="H53" s="1685"/>
      <c r="I53" s="1685"/>
      <c r="J53" s="1685"/>
      <c r="K53" s="1685"/>
      <c r="L53" s="1686"/>
      <c r="M53" s="1569"/>
      <c r="N53" s="1571"/>
      <c r="O53" s="1562"/>
      <c r="P53" s="1558"/>
      <c r="Q53" s="891"/>
      <c r="R53" s="892" t="s">
        <v>235</v>
      </c>
      <c r="S53" s="893"/>
      <c r="T53" s="1561"/>
      <c r="U53" s="1562"/>
      <c r="V53" s="1558"/>
      <c r="W53" s="861">
        <f t="shared" si="8"/>
        <v>0.65277777777777735</v>
      </c>
      <c r="Z53" s="839"/>
      <c r="AA53" s="838"/>
      <c r="AB53" s="838"/>
      <c r="AC53" s="418"/>
      <c r="AD53" s="418"/>
      <c r="AE53" s="418"/>
      <c r="AF53" s="418"/>
      <c r="AG53" s="418"/>
      <c r="AH53" s="418"/>
    </row>
    <row r="54" spans="1:34" s="407" customFormat="1" ht="34.5" customHeight="1" thickBot="1">
      <c r="A54" s="418"/>
      <c r="B54" s="860">
        <f>B53+$C$64</f>
        <v>0.65972222222222177</v>
      </c>
      <c r="C54" s="1684"/>
      <c r="D54" s="1685"/>
      <c r="E54" s="1685"/>
      <c r="F54" s="1685"/>
      <c r="G54" s="1685"/>
      <c r="H54" s="1685"/>
      <c r="I54" s="1685"/>
      <c r="J54" s="1685"/>
      <c r="K54" s="1685"/>
      <c r="L54" s="1686"/>
      <c r="M54" s="1569"/>
      <c r="N54" s="1571"/>
      <c r="O54" s="1562"/>
      <c r="P54" s="1558"/>
      <c r="Q54" s="894"/>
      <c r="R54" s="895" t="s">
        <v>235</v>
      </c>
      <c r="S54" s="896"/>
      <c r="T54" s="1561"/>
      <c r="U54" s="1562"/>
      <c r="V54" s="1558"/>
      <c r="W54" s="890">
        <f t="shared" si="8"/>
        <v>0.65972222222222177</v>
      </c>
      <c r="Z54" s="839"/>
      <c r="AA54" s="838"/>
      <c r="AB54" s="838"/>
      <c r="AC54" s="418"/>
      <c r="AD54" s="418"/>
      <c r="AE54" s="418"/>
      <c r="AF54" s="418"/>
      <c r="AG54" s="418"/>
      <c r="AH54" s="418"/>
    </row>
    <row r="55" spans="1:34" ht="34.5" customHeight="1">
      <c r="B55" s="897">
        <f>B54+$C$63</f>
        <v>0.66805555555555507</v>
      </c>
      <c r="C55" s="1684"/>
      <c r="D55" s="1685"/>
      <c r="E55" s="1685"/>
      <c r="F55" s="1685"/>
      <c r="G55" s="1685"/>
      <c r="H55" s="1685"/>
      <c r="I55" s="1685"/>
      <c r="J55" s="1685"/>
      <c r="K55" s="1685"/>
      <c r="L55" s="1686"/>
      <c r="M55" s="1675" t="s">
        <v>686</v>
      </c>
      <c r="N55" s="1676"/>
      <c r="O55" s="1676"/>
      <c r="P55" s="1676"/>
      <c r="Q55" s="1676"/>
      <c r="R55" s="1676"/>
      <c r="S55" s="1676"/>
      <c r="T55" s="1676"/>
      <c r="U55" s="1676"/>
      <c r="V55" s="1677"/>
      <c r="W55" s="898">
        <f t="shared" si="7"/>
        <v>0.66805555555555507</v>
      </c>
    </row>
    <row r="56" spans="1:34" ht="34.5" customHeight="1" thickBot="1">
      <c r="B56" s="899">
        <f>B55+$C$66</f>
        <v>0.6701388888888884</v>
      </c>
      <c r="C56" s="1687"/>
      <c r="D56" s="1688"/>
      <c r="E56" s="1688"/>
      <c r="F56" s="1688"/>
      <c r="G56" s="1688"/>
      <c r="H56" s="1688"/>
      <c r="I56" s="1688"/>
      <c r="J56" s="1688"/>
      <c r="K56" s="1688"/>
      <c r="L56" s="1689"/>
      <c r="M56" s="900" t="s">
        <v>685</v>
      </c>
      <c r="N56" s="1543" t="s">
        <v>810</v>
      </c>
      <c r="O56" s="1544"/>
      <c r="P56" s="1545"/>
      <c r="Q56" s="901"/>
      <c r="R56" s="901" t="s">
        <v>235</v>
      </c>
      <c r="S56" s="902"/>
      <c r="T56" s="1546" t="s">
        <v>806</v>
      </c>
      <c r="U56" s="1546"/>
      <c r="V56" s="1547"/>
      <c r="W56" s="903">
        <f t="shared" si="7"/>
        <v>0.6701388888888884</v>
      </c>
    </row>
    <row r="57" spans="1:34" ht="34.5" customHeight="1" thickBot="1">
      <c r="B57" s="904">
        <f>B56+$C$61</f>
        <v>0.67638888888888837</v>
      </c>
      <c r="C57" s="1678" t="s">
        <v>469</v>
      </c>
      <c r="D57" s="1679"/>
      <c r="E57" s="1679"/>
      <c r="F57" s="1679"/>
      <c r="G57" s="1679"/>
      <c r="H57" s="1679"/>
      <c r="I57" s="1679"/>
      <c r="J57" s="1679"/>
      <c r="K57" s="1679"/>
      <c r="L57" s="1680"/>
      <c r="M57" s="1678" t="s">
        <v>469</v>
      </c>
      <c r="N57" s="1679"/>
      <c r="O57" s="1679"/>
      <c r="P57" s="1679"/>
      <c r="Q57" s="1679"/>
      <c r="R57" s="1679"/>
      <c r="S57" s="1679"/>
      <c r="T57" s="1679"/>
      <c r="U57" s="1679"/>
      <c r="V57" s="1680"/>
      <c r="W57" s="905">
        <f>B57</f>
        <v>0.67638888888888837</v>
      </c>
    </row>
    <row r="58" spans="1:34" ht="34.5" customHeight="1" thickBot="1">
      <c r="B58" s="906">
        <f>B57+$C$65</f>
        <v>0.686805555555555</v>
      </c>
      <c r="C58" s="1694" t="s">
        <v>470</v>
      </c>
      <c r="D58" s="1695"/>
      <c r="E58" s="1695"/>
      <c r="F58" s="1695"/>
      <c r="G58" s="1695"/>
      <c r="H58" s="1695"/>
      <c r="I58" s="1695"/>
      <c r="J58" s="1695"/>
      <c r="K58" s="1695"/>
      <c r="L58" s="1696"/>
      <c r="M58" s="1694" t="s">
        <v>470</v>
      </c>
      <c r="N58" s="1695"/>
      <c r="O58" s="1695"/>
      <c r="P58" s="1695"/>
      <c r="Q58" s="1695"/>
      <c r="R58" s="1695"/>
      <c r="S58" s="1695"/>
      <c r="T58" s="1695"/>
      <c r="U58" s="1695"/>
      <c r="V58" s="1696"/>
      <c r="W58" s="907">
        <f>B58</f>
        <v>0.686805555555555</v>
      </c>
    </row>
    <row r="59" spans="1:34" ht="34.5" customHeight="1">
      <c r="B59" s="908" t="s">
        <v>471</v>
      </c>
      <c r="C59" s="909"/>
      <c r="D59" s="909"/>
      <c r="E59" s="909"/>
      <c r="F59" s="909"/>
      <c r="G59" s="910"/>
      <c r="H59" s="910"/>
      <c r="I59" s="911"/>
      <c r="J59" s="909" t="s">
        <v>797</v>
      </c>
      <c r="K59" s="912"/>
      <c r="L59" s="912"/>
      <c r="M59" s="908" t="s">
        <v>471</v>
      </c>
      <c r="N59" s="909"/>
      <c r="O59" s="909"/>
      <c r="P59" s="909"/>
      <c r="Q59" s="910"/>
      <c r="R59" s="910"/>
      <c r="S59" s="911"/>
      <c r="T59" s="909" t="s">
        <v>797</v>
      </c>
      <c r="U59" s="912"/>
      <c r="V59" s="912"/>
      <c r="W59" s="913"/>
    </row>
    <row r="60" spans="1:34">
      <c r="B60" s="914" t="s">
        <v>314</v>
      </c>
      <c r="C60" s="915">
        <v>5.5555555555555558E-3</v>
      </c>
      <c r="D60" s="418"/>
      <c r="E60" s="418"/>
      <c r="J60" s="917"/>
      <c r="M60" s="915">
        <v>1.3194444444444444E-2</v>
      </c>
      <c r="N60" s="418"/>
      <c r="O60" s="418"/>
      <c r="T60" s="917"/>
      <c r="W60" s="418"/>
    </row>
    <row r="61" spans="1:34">
      <c r="B61" s="914" t="s">
        <v>314</v>
      </c>
      <c r="C61" s="915">
        <v>6.2500000000000003E-3</v>
      </c>
      <c r="M61" s="915">
        <v>1.3888888888888888E-2</v>
      </c>
    </row>
    <row r="62" spans="1:34">
      <c r="B62" s="864" t="s">
        <v>472</v>
      </c>
      <c r="C62" s="919">
        <v>3.472222222222222E-3</v>
      </c>
      <c r="M62" s="919">
        <v>3.472222222222222E-3</v>
      </c>
    </row>
    <row r="63" spans="1:34">
      <c r="B63" s="864" t="s">
        <v>472</v>
      </c>
      <c r="C63" s="919">
        <v>8.3333333333333332E-3</v>
      </c>
      <c r="M63" s="919">
        <v>6.9444444444444441E-3</v>
      </c>
    </row>
    <row r="64" spans="1:34">
      <c r="B64" s="920"/>
      <c r="C64" s="919">
        <v>6.9444444444444441E-3</v>
      </c>
      <c r="M64" s="864"/>
    </row>
    <row r="65" spans="2:23">
      <c r="B65" s="920"/>
      <c r="C65" s="919">
        <v>1.0416666666666666E-2</v>
      </c>
      <c r="M65" s="418"/>
      <c r="N65" s="418"/>
      <c r="O65" s="418"/>
      <c r="P65" s="418"/>
      <c r="Q65" s="418"/>
      <c r="R65" s="418"/>
      <c r="S65" s="418"/>
      <c r="T65" s="418"/>
      <c r="U65" s="418"/>
      <c r="V65" s="418"/>
    </row>
    <row r="66" spans="2:23">
      <c r="C66" s="919">
        <v>2.0833333333333333E-3</v>
      </c>
      <c r="M66" s="418"/>
      <c r="N66" s="418"/>
      <c r="O66" s="418"/>
      <c r="P66" s="418"/>
      <c r="Q66" s="418"/>
      <c r="R66" s="418"/>
      <c r="S66" s="418"/>
      <c r="T66" s="418"/>
      <c r="U66" s="418"/>
      <c r="V66" s="418"/>
    </row>
    <row r="69" spans="2:23" ht="33.6" customHeight="1">
      <c r="K69" s="917"/>
      <c r="N69" s="916"/>
      <c r="O69" s="916"/>
      <c r="P69" s="918"/>
      <c r="S69" s="918"/>
      <c r="T69" s="418"/>
      <c r="U69" s="418"/>
      <c r="V69" s="418"/>
      <c r="W69" s="922"/>
    </row>
    <row r="70" spans="2:23" ht="24" customHeight="1" thickBot="1">
      <c r="K70" s="917"/>
      <c r="N70" s="916"/>
      <c r="O70" s="916"/>
      <c r="P70" s="918"/>
      <c r="S70" s="918"/>
      <c r="T70" s="418"/>
      <c r="U70" s="418"/>
      <c r="V70" s="418"/>
      <c r="W70" s="922"/>
    </row>
    <row r="71" spans="2:23" ht="24" customHeight="1">
      <c r="D71" s="1690" t="s">
        <v>594</v>
      </c>
      <c r="E71" s="923">
        <v>1</v>
      </c>
      <c r="F71" s="924" t="s">
        <v>650</v>
      </c>
      <c r="K71" s="917"/>
      <c r="N71" s="916"/>
      <c r="O71" s="916"/>
      <c r="P71" s="918"/>
      <c r="S71" s="918"/>
      <c r="T71" s="418"/>
      <c r="U71" s="418"/>
      <c r="V71" s="418"/>
      <c r="W71" s="922"/>
    </row>
    <row r="72" spans="2:23" ht="24" customHeight="1">
      <c r="D72" s="1691"/>
      <c r="E72" s="925">
        <v>2</v>
      </c>
      <c r="F72" s="926" t="s">
        <v>511</v>
      </c>
      <c r="K72" s="917"/>
      <c r="N72" s="916"/>
      <c r="O72" s="916"/>
      <c r="P72" s="918"/>
      <c r="S72" s="918"/>
      <c r="T72" s="418"/>
      <c r="U72" s="418"/>
      <c r="V72" s="418"/>
      <c r="W72" s="922"/>
    </row>
    <row r="73" spans="2:23" ht="24" customHeight="1">
      <c r="D73" s="1691"/>
      <c r="E73" s="927">
        <v>3</v>
      </c>
      <c r="F73" s="928" t="s">
        <v>550</v>
      </c>
      <c r="K73" s="917"/>
      <c r="N73" s="916"/>
      <c r="O73" s="916"/>
      <c r="P73" s="918"/>
      <c r="S73" s="918"/>
      <c r="T73" s="418"/>
      <c r="U73" s="418"/>
      <c r="V73" s="418"/>
      <c r="W73" s="922"/>
    </row>
    <row r="74" spans="2:23" ht="24" customHeight="1">
      <c r="D74" s="1692"/>
      <c r="E74" s="925">
        <v>4</v>
      </c>
      <c r="F74" s="635" t="s">
        <v>652</v>
      </c>
      <c r="K74" s="917"/>
      <c r="N74" s="916"/>
      <c r="O74" s="916"/>
      <c r="P74" s="918"/>
      <c r="S74" s="918"/>
      <c r="T74" s="418"/>
      <c r="U74" s="418"/>
      <c r="V74" s="418"/>
      <c r="W74" s="922"/>
    </row>
    <row r="75" spans="2:23" ht="24" customHeight="1">
      <c r="D75" s="1693" t="s">
        <v>595</v>
      </c>
      <c r="E75" s="927">
        <v>5</v>
      </c>
      <c r="F75" s="636" t="s">
        <v>648</v>
      </c>
      <c r="K75" s="917"/>
      <c r="N75" s="916"/>
      <c r="O75" s="916"/>
      <c r="P75" s="918"/>
      <c r="S75" s="918"/>
      <c r="T75" s="418"/>
      <c r="U75" s="418"/>
      <c r="V75" s="418"/>
      <c r="W75" s="922"/>
    </row>
    <row r="76" spans="2:23" ht="24" customHeight="1">
      <c r="D76" s="1691"/>
      <c r="E76" s="925">
        <v>6</v>
      </c>
      <c r="F76" s="926" t="s">
        <v>654</v>
      </c>
      <c r="K76" s="917"/>
      <c r="N76" s="916"/>
      <c r="O76" s="916"/>
      <c r="P76" s="918"/>
      <c r="S76" s="918"/>
      <c r="T76" s="418"/>
      <c r="U76" s="418"/>
      <c r="V76" s="418"/>
      <c r="W76" s="922"/>
    </row>
    <row r="77" spans="2:23" ht="24" customHeight="1">
      <c r="D77" s="1691"/>
      <c r="E77" s="927">
        <v>7</v>
      </c>
      <c r="F77" s="926" t="s">
        <v>510</v>
      </c>
      <c r="K77" s="917"/>
      <c r="N77" s="916"/>
      <c r="O77" s="916"/>
      <c r="P77" s="918"/>
      <c r="S77" s="918"/>
      <c r="T77" s="418"/>
      <c r="U77" s="418"/>
      <c r="V77" s="418"/>
      <c r="W77" s="922"/>
    </row>
    <row r="78" spans="2:23" ht="24" customHeight="1">
      <c r="D78" s="1692"/>
      <c r="E78" s="925">
        <v>8</v>
      </c>
      <c r="F78" s="929" t="s">
        <v>505</v>
      </c>
      <c r="K78" s="917"/>
      <c r="N78" s="916"/>
      <c r="O78" s="916"/>
      <c r="P78" s="918"/>
      <c r="S78" s="918"/>
      <c r="T78" s="418"/>
      <c r="U78" s="418"/>
      <c r="V78" s="418"/>
      <c r="W78" s="922"/>
    </row>
    <row r="79" spans="2:23" ht="24" customHeight="1">
      <c r="D79" s="1697" t="s">
        <v>414</v>
      </c>
      <c r="E79" s="927">
        <v>9</v>
      </c>
      <c r="F79" s="636" t="s">
        <v>657</v>
      </c>
      <c r="K79" s="917"/>
      <c r="N79" s="916"/>
      <c r="O79" s="916"/>
      <c r="P79" s="918"/>
      <c r="S79" s="918"/>
      <c r="T79" s="418"/>
      <c r="U79" s="418"/>
      <c r="V79" s="418"/>
      <c r="W79" s="922"/>
    </row>
    <row r="80" spans="2:23" ht="24" customHeight="1">
      <c r="D80" s="1697"/>
      <c r="E80" s="925">
        <v>10</v>
      </c>
      <c r="F80" s="928" t="s">
        <v>651</v>
      </c>
      <c r="K80" s="917"/>
      <c r="N80" s="916"/>
      <c r="O80" s="916"/>
      <c r="P80" s="918"/>
      <c r="S80" s="918"/>
      <c r="T80" s="418"/>
      <c r="U80" s="418"/>
      <c r="V80" s="418"/>
      <c r="W80" s="922"/>
    </row>
    <row r="81" spans="4:23" ht="24" customHeight="1">
      <c r="D81" s="1697"/>
      <c r="E81" s="927">
        <v>11</v>
      </c>
      <c r="F81" s="926" t="s">
        <v>592</v>
      </c>
      <c r="K81" s="917"/>
      <c r="N81" s="916"/>
      <c r="O81" s="916"/>
      <c r="P81" s="918"/>
      <c r="S81" s="918"/>
      <c r="T81" s="418"/>
      <c r="U81" s="418"/>
      <c r="V81" s="418"/>
      <c r="W81" s="922"/>
    </row>
    <row r="82" spans="4:23" ht="24" customHeight="1">
      <c r="D82" s="1697"/>
      <c r="E82" s="925">
        <v>12</v>
      </c>
      <c r="F82" s="636" t="s">
        <v>588</v>
      </c>
      <c r="K82" s="917"/>
      <c r="N82" s="916"/>
      <c r="O82" s="916"/>
      <c r="P82" s="623"/>
      <c r="S82" s="918"/>
      <c r="T82" s="418"/>
      <c r="U82" s="418"/>
      <c r="V82" s="418"/>
      <c r="W82" s="922"/>
    </row>
    <row r="83" spans="4:23" ht="24" customHeight="1">
      <c r="D83" s="1698" t="s">
        <v>415</v>
      </c>
      <c r="E83" s="927">
        <v>13</v>
      </c>
      <c r="F83" s="929" t="s">
        <v>593</v>
      </c>
      <c r="K83" s="917"/>
      <c r="N83" s="916"/>
      <c r="O83" s="916"/>
      <c r="P83" s="918"/>
      <c r="S83" s="918"/>
      <c r="T83" s="418"/>
      <c r="U83" s="418"/>
      <c r="V83" s="418"/>
      <c r="W83" s="922"/>
    </row>
    <row r="84" spans="4:23" ht="24" customHeight="1">
      <c r="D84" s="1699"/>
      <c r="E84" s="925">
        <v>14</v>
      </c>
      <c r="F84" s="926" t="s">
        <v>372</v>
      </c>
      <c r="K84" s="917"/>
      <c r="N84" s="916"/>
      <c r="O84" s="916"/>
      <c r="P84" s="918"/>
      <c r="S84" s="918"/>
      <c r="T84" s="418"/>
      <c r="U84" s="418"/>
      <c r="V84" s="418"/>
      <c r="W84" s="922"/>
    </row>
    <row r="85" spans="4:23" ht="24" customHeight="1" thickBot="1">
      <c r="D85" s="1699"/>
      <c r="E85" s="930">
        <v>15</v>
      </c>
      <c r="F85" s="931" t="s">
        <v>666</v>
      </c>
      <c r="K85" s="917"/>
      <c r="N85" s="916"/>
      <c r="O85" s="916"/>
      <c r="P85" s="918"/>
      <c r="S85" s="918"/>
      <c r="T85" s="418"/>
      <c r="U85" s="418"/>
      <c r="V85" s="418"/>
      <c r="W85" s="922"/>
    </row>
    <row r="86" spans="4:23" ht="24" customHeight="1">
      <c r="D86" s="1690" t="s">
        <v>508</v>
      </c>
      <c r="E86" s="932">
        <v>16</v>
      </c>
      <c r="F86" s="677" t="s">
        <v>662</v>
      </c>
      <c r="K86" s="917"/>
      <c r="N86" s="916"/>
      <c r="O86" s="916"/>
      <c r="P86" s="918"/>
      <c r="S86" s="918"/>
      <c r="T86" s="418"/>
      <c r="U86" s="418"/>
      <c r="V86" s="418"/>
      <c r="W86" s="922"/>
    </row>
    <row r="87" spans="4:23" ht="24" customHeight="1">
      <c r="D87" s="1691"/>
      <c r="E87" s="933">
        <v>17</v>
      </c>
      <c r="F87" s="934" t="s">
        <v>584</v>
      </c>
      <c r="K87" s="917"/>
      <c r="N87" s="916"/>
      <c r="O87" s="916"/>
      <c r="P87" s="918"/>
      <c r="S87" s="918"/>
      <c r="T87" s="418"/>
      <c r="U87" s="418"/>
      <c r="V87" s="418"/>
      <c r="W87" s="922"/>
    </row>
    <row r="88" spans="4:23" ht="30">
      <c r="D88" s="1691"/>
      <c r="E88" s="925">
        <v>18</v>
      </c>
      <c r="F88" s="929" t="s">
        <v>147</v>
      </c>
      <c r="K88" s="917"/>
      <c r="N88" s="916"/>
      <c r="O88" s="916"/>
      <c r="P88" s="918"/>
      <c r="S88" s="918"/>
      <c r="T88" s="418"/>
      <c r="U88" s="418"/>
      <c r="V88" s="418"/>
      <c r="W88" s="922"/>
    </row>
    <row r="89" spans="4:23" ht="24" customHeight="1">
      <c r="D89" s="1692"/>
      <c r="E89" s="927">
        <v>19</v>
      </c>
      <c r="F89" s="935" t="s">
        <v>664</v>
      </c>
      <c r="K89" s="917"/>
      <c r="N89" s="916"/>
      <c r="O89" s="916"/>
      <c r="P89" s="918"/>
      <c r="S89" s="918"/>
      <c r="T89" s="418"/>
      <c r="U89" s="418"/>
      <c r="V89" s="418"/>
      <c r="W89" s="922"/>
    </row>
    <row r="90" spans="4:23" ht="24" customHeight="1">
      <c r="D90" s="1693" t="s">
        <v>509</v>
      </c>
      <c r="E90" s="925">
        <v>20</v>
      </c>
      <c r="F90" s="929" t="s">
        <v>586</v>
      </c>
      <c r="K90" s="917"/>
      <c r="N90" s="916"/>
      <c r="O90" s="916"/>
      <c r="P90" s="918"/>
      <c r="S90" s="918"/>
      <c r="T90" s="418"/>
      <c r="U90" s="418"/>
      <c r="V90" s="418"/>
      <c r="W90" s="922"/>
    </row>
    <row r="91" spans="4:23" ht="24" customHeight="1">
      <c r="D91" s="1691"/>
      <c r="E91" s="927">
        <v>21</v>
      </c>
      <c r="F91" s="935" t="s">
        <v>547</v>
      </c>
      <c r="K91" s="917"/>
      <c r="N91" s="916"/>
      <c r="O91" s="916"/>
      <c r="P91" s="918"/>
      <c r="S91" s="918"/>
      <c r="T91" s="418"/>
      <c r="U91" s="418"/>
      <c r="V91" s="418"/>
      <c r="W91" s="922"/>
    </row>
    <row r="92" spans="4:23" ht="24" customHeight="1">
      <c r="D92" s="1691"/>
      <c r="E92" s="925">
        <v>22</v>
      </c>
      <c r="F92" s="929" t="s">
        <v>658</v>
      </c>
      <c r="K92" s="917"/>
      <c r="N92" s="916"/>
      <c r="O92" s="916"/>
      <c r="P92" s="918"/>
      <c r="S92" s="918"/>
      <c r="T92" s="418"/>
      <c r="U92" s="418"/>
      <c r="V92" s="418"/>
      <c r="W92" s="922"/>
    </row>
    <row r="93" spans="4:23" ht="24" customHeight="1">
      <c r="D93" s="1692"/>
      <c r="E93" s="927">
        <v>23</v>
      </c>
      <c r="F93" s="935" t="s">
        <v>816</v>
      </c>
      <c r="K93" s="917"/>
      <c r="N93" s="916"/>
      <c r="O93" s="916"/>
      <c r="P93" s="918"/>
      <c r="S93" s="918"/>
      <c r="T93" s="418"/>
      <c r="U93" s="418"/>
      <c r="V93" s="418"/>
      <c r="W93" s="922"/>
    </row>
    <row r="94" spans="4:23" ht="24" customHeight="1">
      <c r="D94" s="1693" t="s">
        <v>551</v>
      </c>
      <c r="E94" s="925">
        <v>24</v>
      </c>
      <c r="F94" s="929" t="s">
        <v>587</v>
      </c>
      <c r="K94" s="917"/>
      <c r="N94" s="916"/>
      <c r="O94" s="916"/>
      <c r="P94" s="918"/>
      <c r="S94" s="918"/>
      <c r="T94" s="418"/>
      <c r="U94" s="418"/>
      <c r="V94" s="418"/>
      <c r="W94" s="922"/>
    </row>
    <row r="95" spans="4:23" ht="24" customHeight="1">
      <c r="D95" s="1691"/>
      <c r="E95" s="927">
        <v>25</v>
      </c>
      <c r="F95" s="929" t="s">
        <v>155</v>
      </c>
      <c r="K95" s="917"/>
      <c r="N95" s="916"/>
      <c r="O95" s="916"/>
      <c r="P95" s="918"/>
      <c r="S95" s="918"/>
      <c r="T95" s="418"/>
      <c r="U95" s="418"/>
      <c r="V95" s="418"/>
      <c r="W95" s="922"/>
    </row>
    <row r="96" spans="4:23" ht="24" customHeight="1">
      <c r="D96" s="1691"/>
      <c r="E96" s="925">
        <v>26</v>
      </c>
      <c r="F96" s="929" t="s">
        <v>660</v>
      </c>
      <c r="K96" s="917"/>
      <c r="N96" s="916"/>
      <c r="O96" s="916"/>
      <c r="P96" s="918"/>
      <c r="S96" s="918"/>
      <c r="T96" s="418"/>
      <c r="U96" s="418"/>
      <c r="V96" s="418"/>
      <c r="W96" s="922"/>
    </row>
    <row r="97" spans="4:23" ht="24" customHeight="1">
      <c r="D97" s="1691"/>
      <c r="E97" s="927">
        <v>27</v>
      </c>
      <c r="F97" s="640" t="s">
        <v>582</v>
      </c>
      <c r="K97" s="917"/>
      <c r="N97" s="916"/>
      <c r="O97" s="916"/>
      <c r="P97" s="918"/>
      <c r="S97" s="918"/>
      <c r="T97" s="418"/>
      <c r="U97" s="418"/>
      <c r="V97" s="418"/>
      <c r="W97" s="922"/>
    </row>
    <row r="98" spans="4:23" ht="24" customHeight="1">
      <c r="D98" s="1691" t="s">
        <v>552</v>
      </c>
      <c r="E98" s="925">
        <v>28</v>
      </c>
      <c r="F98" s="929" t="s">
        <v>545</v>
      </c>
      <c r="K98" s="917"/>
      <c r="N98" s="916"/>
      <c r="O98" s="916"/>
      <c r="P98" s="918"/>
      <c r="S98" s="918"/>
      <c r="T98" s="418"/>
      <c r="U98" s="418"/>
      <c r="V98" s="418"/>
      <c r="W98" s="922"/>
    </row>
    <row r="99" spans="4:23" ht="24" customHeight="1">
      <c r="D99" s="1691"/>
      <c r="E99" s="927">
        <v>29</v>
      </c>
      <c r="F99" s="929" t="s">
        <v>148</v>
      </c>
      <c r="K99" s="917"/>
      <c r="N99" s="916"/>
      <c r="O99" s="916"/>
      <c r="P99" s="918"/>
      <c r="S99" s="918"/>
      <c r="T99" s="418"/>
      <c r="U99" s="418"/>
      <c r="V99" s="418"/>
      <c r="W99" s="922"/>
    </row>
    <row r="100" spans="4:23" ht="24" customHeight="1">
      <c r="D100" s="1691"/>
      <c r="E100" s="925">
        <v>30</v>
      </c>
      <c r="F100" s="929" t="s">
        <v>583</v>
      </c>
      <c r="K100" s="917"/>
      <c r="N100" s="916"/>
      <c r="O100" s="916"/>
      <c r="P100" s="918"/>
      <c r="S100" s="918"/>
      <c r="T100" s="418"/>
      <c r="U100" s="418"/>
      <c r="V100" s="418"/>
      <c r="W100" s="922"/>
    </row>
    <row r="101" spans="4:23" ht="24" customHeight="1">
      <c r="D101" s="1691"/>
      <c r="E101" s="927">
        <v>31</v>
      </c>
      <c r="F101" s="936" t="s">
        <v>512</v>
      </c>
      <c r="K101" s="917"/>
      <c r="N101" s="916"/>
      <c r="O101" s="916"/>
      <c r="P101" s="918"/>
      <c r="S101" s="918"/>
      <c r="T101" s="418"/>
      <c r="U101" s="418"/>
      <c r="V101" s="418"/>
      <c r="W101" s="922"/>
    </row>
    <row r="102" spans="4:23" ht="30.75" thickBot="1">
      <c r="D102" s="937"/>
      <c r="E102" s="938"/>
      <c r="F102" s="939"/>
      <c r="K102" s="917"/>
      <c r="N102" s="916"/>
      <c r="O102" s="916"/>
      <c r="P102" s="918"/>
      <c r="S102" s="918"/>
      <c r="T102" s="418"/>
      <c r="U102" s="418"/>
      <c r="V102" s="418"/>
      <c r="W102" s="922"/>
    </row>
    <row r="103" spans="4:23">
      <c r="K103" s="917"/>
      <c r="N103" s="916"/>
      <c r="O103" s="916"/>
      <c r="P103" s="918"/>
      <c r="S103" s="918"/>
      <c r="T103" s="418"/>
      <c r="U103" s="418"/>
      <c r="V103" s="418"/>
      <c r="W103" s="922"/>
    </row>
    <row r="104" spans="4:23">
      <c r="K104" s="917"/>
      <c r="N104" s="916"/>
      <c r="O104" s="916"/>
      <c r="P104" s="918"/>
      <c r="S104" s="918"/>
      <c r="T104" s="418"/>
      <c r="U104" s="418"/>
      <c r="V104" s="418"/>
      <c r="W104" s="922"/>
    </row>
    <row r="105" spans="4:23">
      <c r="K105" s="917"/>
      <c r="N105" s="916"/>
      <c r="O105" s="916"/>
      <c r="P105" s="918"/>
      <c r="S105" s="918"/>
      <c r="T105" s="418"/>
      <c r="U105" s="418"/>
      <c r="V105" s="418"/>
      <c r="W105" s="922"/>
    </row>
    <row r="106" spans="4:23">
      <c r="K106" s="917"/>
      <c r="N106" s="916"/>
      <c r="O106" s="916"/>
      <c r="P106" s="918"/>
      <c r="S106" s="918"/>
      <c r="T106" s="418"/>
      <c r="U106" s="418"/>
      <c r="V106" s="418"/>
      <c r="W106" s="922"/>
    </row>
    <row r="107" spans="4:23">
      <c r="K107" s="917"/>
      <c r="N107" s="916"/>
      <c r="O107" s="916"/>
      <c r="P107" s="918"/>
      <c r="S107" s="918"/>
      <c r="T107" s="418"/>
      <c r="U107" s="418"/>
      <c r="V107" s="418"/>
      <c r="W107" s="922"/>
    </row>
    <row r="111" spans="4:23">
      <c r="L111" s="625" t="s">
        <v>573</v>
      </c>
      <c r="M111" s="624"/>
    </row>
  </sheetData>
  <mergeCells count="104">
    <mergeCell ref="D86:D89"/>
    <mergeCell ref="D90:D93"/>
    <mergeCell ref="D94:D97"/>
    <mergeCell ref="D98:D101"/>
    <mergeCell ref="C58:L58"/>
    <mergeCell ref="M58:V58"/>
    <mergeCell ref="D71:D74"/>
    <mergeCell ref="D75:D78"/>
    <mergeCell ref="D79:D82"/>
    <mergeCell ref="D83:D85"/>
    <mergeCell ref="V52:V54"/>
    <mergeCell ref="M55:V55"/>
    <mergeCell ref="N56:P56"/>
    <mergeCell ref="T56:V56"/>
    <mergeCell ref="C57:L57"/>
    <mergeCell ref="M57:V57"/>
    <mergeCell ref="C51:L56"/>
    <mergeCell ref="N51:O51"/>
    <mergeCell ref="T51:U51"/>
    <mergeCell ref="M52:M54"/>
    <mergeCell ref="N52:O54"/>
    <mergeCell ref="P52:P54"/>
    <mergeCell ref="T52:U54"/>
    <mergeCell ref="D49:E49"/>
    <mergeCell ref="J49:K49"/>
    <mergeCell ref="N49:O49"/>
    <mergeCell ref="T49:U49"/>
    <mergeCell ref="D50:E50"/>
    <mergeCell ref="J50:K50"/>
    <mergeCell ref="N50:O50"/>
    <mergeCell ref="T50:U50"/>
    <mergeCell ref="D47:E47"/>
    <mergeCell ref="J47:K47"/>
    <mergeCell ref="N47:O47"/>
    <mergeCell ref="T47:U47"/>
    <mergeCell ref="D48:E48"/>
    <mergeCell ref="J48:K48"/>
    <mergeCell ref="N48:O48"/>
    <mergeCell ref="T48:U48"/>
    <mergeCell ref="D45:E45"/>
    <mergeCell ref="J45:K45"/>
    <mergeCell ref="N45:O45"/>
    <mergeCell ref="T45:U45"/>
    <mergeCell ref="D46:E46"/>
    <mergeCell ref="J46:K46"/>
    <mergeCell ref="N46:O46"/>
    <mergeCell ref="T46:U46"/>
    <mergeCell ref="D43:E43"/>
    <mergeCell ref="J43:K43"/>
    <mergeCell ref="N43:O43"/>
    <mergeCell ref="T43:U43"/>
    <mergeCell ref="D44:E44"/>
    <mergeCell ref="J44:K44"/>
    <mergeCell ref="N44:O44"/>
    <mergeCell ref="T44:U44"/>
    <mergeCell ref="D41:E41"/>
    <mergeCell ref="J41:K41"/>
    <mergeCell ref="N41:O41"/>
    <mergeCell ref="T41:U41"/>
    <mergeCell ref="D42:E42"/>
    <mergeCell ref="J42:K42"/>
    <mergeCell ref="N42:O42"/>
    <mergeCell ref="T42:U42"/>
    <mergeCell ref="D39:E39"/>
    <mergeCell ref="J39:K39"/>
    <mergeCell ref="N39:O39"/>
    <mergeCell ref="T39:U39"/>
    <mergeCell ref="D40:E40"/>
    <mergeCell ref="J40:K40"/>
    <mergeCell ref="N40:O40"/>
    <mergeCell ref="T40:U40"/>
    <mergeCell ref="D37:E37"/>
    <mergeCell ref="J37:K37"/>
    <mergeCell ref="N37:O37"/>
    <mergeCell ref="T37:U37"/>
    <mergeCell ref="D38:E38"/>
    <mergeCell ref="J38:K38"/>
    <mergeCell ref="N38:O38"/>
    <mergeCell ref="T38:U38"/>
    <mergeCell ref="C9:L9"/>
    <mergeCell ref="M9:V9"/>
    <mergeCell ref="C10:L10"/>
    <mergeCell ref="M10:V10"/>
    <mergeCell ref="M33:V35"/>
    <mergeCell ref="C34:L36"/>
    <mergeCell ref="N36:O36"/>
    <mergeCell ref="T36:U36"/>
    <mergeCell ref="N5:V5"/>
    <mergeCell ref="D6:L6"/>
    <mergeCell ref="N6:V6"/>
    <mergeCell ref="C7:L7"/>
    <mergeCell ref="M7:V7"/>
    <mergeCell ref="C8:L8"/>
    <mergeCell ref="M8:V8"/>
    <mergeCell ref="B1:W1"/>
    <mergeCell ref="C2:L2"/>
    <mergeCell ref="M2:V2"/>
    <mergeCell ref="C3:L3"/>
    <mergeCell ref="M3:V3"/>
    <mergeCell ref="C4:C6"/>
    <mergeCell ref="D4:L4"/>
    <mergeCell ref="M4:M6"/>
    <mergeCell ref="N4:V4"/>
    <mergeCell ref="D5:L5"/>
  </mergeCells>
  <phoneticPr fontId="94"/>
  <printOptions horizontalCentered="1" verticalCentered="1"/>
  <pageMargins left="0.23622047244094491" right="0.19685039370078741" top="0.35433070866141736" bottom="0" header="0.31496062992125984" footer="0.31496062992125984"/>
  <pageSetup paperSize="9"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49A-EB6B-43B0-8708-F591F6B0D26D}">
  <sheetPr>
    <tabColor rgb="FFFFC000"/>
    <pageSetUpPr fitToPage="1"/>
  </sheetPr>
  <dimension ref="A1:AH111"/>
  <sheetViews>
    <sheetView showGridLines="0" view="pageBreakPreview" zoomScale="50" zoomScaleNormal="55" zoomScaleSheetLayoutView="50" workbookViewId="0">
      <selection activeCell="T44" sqref="T44:U44"/>
    </sheetView>
  </sheetViews>
  <sheetFormatPr defaultColWidth="8.875" defaultRowHeight="24"/>
  <cols>
    <col min="1" max="1" width="3.25" style="418" customWidth="1"/>
    <col min="2" max="2" width="17.25" style="921" customWidth="1"/>
    <col min="3" max="3" width="18.125" style="916" hidden="1" customWidth="1"/>
    <col min="4" max="5" width="11.625" style="917" hidden="1" customWidth="1"/>
    <col min="6" max="6" width="50.75" style="916" hidden="1" customWidth="1"/>
    <col min="7" max="7" width="7.5" style="916" hidden="1" customWidth="1"/>
    <col min="8" max="8" width="6" style="916" hidden="1" customWidth="1"/>
    <col min="9" max="9" width="7.5" style="916" hidden="1" customWidth="1"/>
    <col min="10" max="10" width="11.75" style="918" hidden="1" customWidth="1"/>
    <col min="11" max="11" width="11.75" style="916" hidden="1" customWidth="1"/>
    <col min="12" max="12" width="50.875" style="916" hidden="1" customWidth="1"/>
    <col min="13" max="13" width="20.5" style="916" hidden="1" customWidth="1"/>
    <col min="14" max="15" width="11.75" style="917" customWidth="1"/>
    <col min="16" max="16" width="50.75" style="916" customWidth="1"/>
    <col min="17" max="17" width="7.5" style="916" customWidth="1"/>
    <col min="18" max="18" width="6" style="916" customWidth="1"/>
    <col min="19" max="19" width="7.5" style="916" customWidth="1"/>
    <col min="20" max="20" width="11.75" style="918" customWidth="1"/>
    <col min="21" max="21" width="11.75" style="916" customWidth="1"/>
    <col min="22" max="22" width="50.75" style="916" customWidth="1"/>
    <col min="23" max="23" width="17.375" style="918" customWidth="1"/>
    <col min="24" max="25" width="5.5" style="418" customWidth="1"/>
    <col min="26" max="26" width="8.875" style="839"/>
    <col min="27" max="27" width="8.875" style="838"/>
    <col min="28" max="28" width="35.125" style="838" bestFit="1" customWidth="1"/>
    <col min="29" max="16384" width="8.875" style="418"/>
  </cols>
  <sheetData>
    <row r="1" spans="2:30" ht="64.5" customHeight="1" thickBot="1">
      <c r="B1" s="1640" t="s">
        <v>812</v>
      </c>
      <c r="C1" s="1640"/>
      <c r="D1" s="1640"/>
      <c r="E1" s="1640"/>
      <c r="F1" s="1640"/>
      <c r="G1" s="1640"/>
      <c r="H1" s="1640"/>
      <c r="I1" s="1640"/>
      <c r="J1" s="1640"/>
      <c r="K1" s="1640"/>
      <c r="L1" s="1640"/>
      <c r="M1" s="1640"/>
      <c r="N1" s="1640"/>
      <c r="O1" s="1640"/>
      <c r="P1" s="1640"/>
      <c r="Q1" s="1640"/>
      <c r="R1" s="1640"/>
      <c r="S1" s="1640"/>
      <c r="T1" s="1640"/>
      <c r="U1" s="1640"/>
      <c r="V1" s="1640"/>
      <c r="W1" s="1640"/>
      <c r="Y1" s="838"/>
    </row>
    <row r="2" spans="2:30" ht="34.5" customHeight="1" thickTop="1">
      <c r="B2" s="840">
        <v>0.3125</v>
      </c>
      <c r="C2" s="1641" t="s">
        <v>569</v>
      </c>
      <c r="D2" s="1642"/>
      <c r="E2" s="1642"/>
      <c r="F2" s="1642"/>
      <c r="G2" s="1642"/>
      <c r="H2" s="1642"/>
      <c r="I2" s="1642"/>
      <c r="J2" s="1642"/>
      <c r="K2" s="1642"/>
      <c r="L2" s="1642"/>
      <c r="M2" s="1641" t="s">
        <v>569</v>
      </c>
      <c r="N2" s="1642"/>
      <c r="O2" s="1642"/>
      <c r="P2" s="1642"/>
      <c r="Q2" s="1642"/>
      <c r="R2" s="1642"/>
      <c r="S2" s="1642"/>
      <c r="T2" s="1642"/>
      <c r="U2" s="1642"/>
      <c r="V2" s="1642"/>
      <c r="W2" s="841">
        <f t="shared" ref="W2:W34" si="0">B2</f>
        <v>0.3125</v>
      </c>
      <c r="AD2" s="417"/>
    </row>
    <row r="3" spans="2:30" ht="34.5" customHeight="1" thickBot="1">
      <c r="B3" s="842"/>
      <c r="C3" s="1643" t="s">
        <v>175</v>
      </c>
      <c r="D3" s="1644"/>
      <c r="E3" s="1644"/>
      <c r="F3" s="1644"/>
      <c r="G3" s="1644"/>
      <c r="H3" s="1644"/>
      <c r="I3" s="1644"/>
      <c r="J3" s="1644"/>
      <c r="K3" s="1644"/>
      <c r="L3" s="1645"/>
      <c r="M3" s="1646" t="s">
        <v>227</v>
      </c>
      <c r="N3" s="1647"/>
      <c r="O3" s="1647"/>
      <c r="P3" s="1647"/>
      <c r="Q3" s="1647"/>
      <c r="R3" s="1647"/>
      <c r="S3" s="1647"/>
      <c r="T3" s="1647"/>
      <c r="U3" s="1647"/>
      <c r="V3" s="1648"/>
      <c r="W3" s="843"/>
      <c r="AD3" s="417"/>
    </row>
    <row r="4" spans="2:30" ht="34.5" customHeight="1">
      <c r="B4" s="844">
        <v>0.33333333333333331</v>
      </c>
      <c r="C4" s="1649" t="s">
        <v>542</v>
      </c>
      <c r="D4" s="1655" t="s">
        <v>789</v>
      </c>
      <c r="E4" s="1656"/>
      <c r="F4" s="1656"/>
      <c r="G4" s="1656"/>
      <c r="H4" s="1656"/>
      <c r="I4" s="1656"/>
      <c r="J4" s="1656"/>
      <c r="K4" s="1656"/>
      <c r="L4" s="1657"/>
      <c r="M4" s="1649" t="s">
        <v>542</v>
      </c>
      <c r="N4" s="1652" t="s">
        <v>788</v>
      </c>
      <c r="O4" s="1653"/>
      <c r="P4" s="1653"/>
      <c r="Q4" s="1653"/>
      <c r="R4" s="1653"/>
      <c r="S4" s="1653"/>
      <c r="T4" s="1653"/>
      <c r="U4" s="1653"/>
      <c r="V4" s="1654"/>
      <c r="W4" s="845">
        <f t="shared" si="0"/>
        <v>0.33333333333333331</v>
      </c>
      <c r="Z4" s="839" t="s">
        <v>374</v>
      </c>
      <c r="AA4" s="838">
        <v>1</v>
      </c>
      <c r="AB4" s="838" t="s">
        <v>650</v>
      </c>
      <c r="AD4" s="417"/>
    </row>
    <row r="5" spans="2:30" ht="34.5" customHeight="1">
      <c r="B5" s="846">
        <v>0.34027777777777779</v>
      </c>
      <c r="C5" s="1650"/>
      <c r="D5" s="1627" t="s">
        <v>790</v>
      </c>
      <c r="E5" s="1628"/>
      <c r="F5" s="1628"/>
      <c r="G5" s="1628"/>
      <c r="H5" s="1628"/>
      <c r="I5" s="1628"/>
      <c r="J5" s="1628"/>
      <c r="K5" s="1628"/>
      <c r="L5" s="1629"/>
      <c r="M5" s="1650"/>
      <c r="N5" s="1658" t="s">
        <v>787</v>
      </c>
      <c r="O5" s="1659"/>
      <c r="P5" s="1659"/>
      <c r="Q5" s="1659"/>
      <c r="R5" s="1659"/>
      <c r="S5" s="1659"/>
      <c r="T5" s="1659"/>
      <c r="U5" s="1659"/>
      <c r="V5" s="1660"/>
      <c r="W5" s="847">
        <f t="shared" si="0"/>
        <v>0.34027777777777779</v>
      </c>
      <c r="AA5" s="838">
        <v>2</v>
      </c>
      <c r="AB5" s="838" t="s">
        <v>511</v>
      </c>
      <c r="AD5" s="417"/>
    </row>
    <row r="6" spans="2:30" ht="34.5" customHeight="1" thickBot="1">
      <c r="B6" s="848">
        <v>0.34722222222222221</v>
      </c>
      <c r="C6" s="1651"/>
      <c r="D6" s="1633" t="s">
        <v>791</v>
      </c>
      <c r="E6" s="1634"/>
      <c r="F6" s="1634"/>
      <c r="G6" s="1634"/>
      <c r="H6" s="1634"/>
      <c r="I6" s="1634"/>
      <c r="J6" s="1634"/>
      <c r="K6" s="1634"/>
      <c r="L6" s="1635"/>
      <c r="M6" s="1651"/>
      <c r="N6" s="1630" t="s">
        <v>792</v>
      </c>
      <c r="O6" s="1631"/>
      <c r="P6" s="1631"/>
      <c r="Q6" s="1631"/>
      <c r="R6" s="1631"/>
      <c r="S6" s="1631"/>
      <c r="T6" s="1631"/>
      <c r="U6" s="1631"/>
      <c r="V6" s="1632"/>
      <c r="W6" s="849">
        <f>B6</f>
        <v>0.34722222222222221</v>
      </c>
      <c r="AA6" s="838">
        <v>3</v>
      </c>
      <c r="AB6" s="838" t="s">
        <v>550</v>
      </c>
      <c r="AD6" s="417"/>
    </row>
    <row r="7" spans="2:30" ht="34.5" customHeight="1" thickBot="1">
      <c r="B7" s="850">
        <v>0.33333333333333331</v>
      </c>
      <c r="C7" s="1636" t="s">
        <v>417</v>
      </c>
      <c r="D7" s="1637"/>
      <c r="E7" s="1637"/>
      <c r="F7" s="1637"/>
      <c r="G7" s="1637"/>
      <c r="H7" s="1637"/>
      <c r="I7" s="1637"/>
      <c r="J7" s="1637"/>
      <c r="K7" s="1637"/>
      <c r="L7" s="1637"/>
      <c r="M7" s="1636" t="s">
        <v>417</v>
      </c>
      <c r="N7" s="1637"/>
      <c r="O7" s="1637"/>
      <c r="P7" s="1637"/>
      <c r="Q7" s="1637"/>
      <c r="R7" s="1637"/>
      <c r="S7" s="1637"/>
      <c r="T7" s="1637"/>
      <c r="U7" s="1637"/>
      <c r="V7" s="1637"/>
      <c r="W7" s="851">
        <f>B7</f>
        <v>0.33333333333333331</v>
      </c>
      <c r="AA7" s="838">
        <v>4</v>
      </c>
      <c r="AB7" s="838" t="s">
        <v>652</v>
      </c>
      <c r="AD7" s="417"/>
    </row>
    <row r="8" spans="2:30" ht="34.5" customHeight="1" thickBot="1">
      <c r="B8" s="852">
        <v>0.3576388888888889</v>
      </c>
      <c r="C8" s="1638" t="s">
        <v>418</v>
      </c>
      <c r="D8" s="1639"/>
      <c r="E8" s="1639"/>
      <c r="F8" s="1639"/>
      <c r="G8" s="1639"/>
      <c r="H8" s="1639"/>
      <c r="I8" s="1639"/>
      <c r="J8" s="1639"/>
      <c r="K8" s="1639"/>
      <c r="L8" s="1639"/>
      <c r="M8" s="1638" t="s">
        <v>418</v>
      </c>
      <c r="N8" s="1639"/>
      <c r="O8" s="1639"/>
      <c r="P8" s="1639"/>
      <c r="Q8" s="1639"/>
      <c r="R8" s="1639"/>
      <c r="S8" s="1639"/>
      <c r="T8" s="1639"/>
      <c r="U8" s="1639"/>
      <c r="V8" s="1639"/>
      <c r="W8" s="853">
        <f t="shared" si="0"/>
        <v>0.3576388888888889</v>
      </c>
      <c r="Z8" s="839" t="s">
        <v>671</v>
      </c>
      <c r="AA8" s="838">
        <v>5</v>
      </c>
      <c r="AB8" s="838" t="s">
        <v>648</v>
      </c>
      <c r="AD8" s="417"/>
    </row>
    <row r="9" spans="2:30" ht="34.5" customHeight="1" thickBot="1">
      <c r="B9" s="854">
        <f>+B8+C64</f>
        <v>0.36458333333333331</v>
      </c>
      <c r="C9" s="1661" t="s">
        <v>419</v>
      </c>
      <c r="D9" s="1662"/>
      <c r="E9" s="1662"/>
      <c r="F9" s="1662"/>
      <c r="G9" s="1662"/>
      <c r="H9" s="1662"/>
      <c r="I9" s="1662"/>
      <c r="J9" s="1662"/>
      <c r="K9" s="1662"/>
      <c r="L9" s="1662"/>
      <c r="M9" s="1661" t="s">
        <v>419</v>
      </c>
      <c r="N9" s="1662"/>
      <c r="O9" s="1662"/>
      <c r="P9" s="1662"/>
      <c r="Q9" s="1662"/>
      <c r="R9" s="1662"/>
      <c r="S9" s="1662"/>
      <c r="T9" s="1662"/>
      <c r="U9" s="1662"/>
      <c r="V9" s="1662"/>
      <c r="W9" s="855">
        <f t="shared" si="0"/>
        <v>0.36458333333333331</v>
      </c>
      <c r="AA9" s="838">
        <v>6</v>
      </c>
      <c r="AB9" s="838" t="s">
        <v>654</v>
      </c>
      <c r="AD9" s="417"/>
    </row>
    <row r="10" spans="2:30" ht="34.5" customHeight="1" thickBot="1">
      <c r="B10" s="856" t="s">
        <v>420</v>
      </c>
      <c r="C10" s="1663" t="s">
        <v>421</v>
      </c>
      <c r="D10" s="1664"/>
      <c r="E10" s="1664"/>
      <c r="F10" s="1664"/>
      <c r="G10" s="1664"/>
      <c r="H10" s="1664"/>
      <c r="I10" s="1664"/>
      <c r="J10" s="1664"/>
      <c r="K10" s="1664"/>
      <c r="L10" s="1665"/>
      <c r="M10" s="1663" t="s">
        <v>421</v>
      </c>
      <c r="N10" s="1664"/>
      <c r="O10" s="1664"/>
      <c r="P10" s="1664"/>
      <c r="Q10" s="1664"/>
      <c r="R10" s="1664"/>
      <c r="S10" s="1664"/>
      <c r="T10" s="1664"/>
      <c r="U10" s="1664"/>
      <c r="V10" s="1665"/>
      <c r="W10" s="857" t="str">
        <f t="shared" si="0"/>
        <v>開始時刻</v>
      </c>
      <c r="AA10" s="838">
        <v>7</v>
      </c>
      <c r="AB10" s="838" t="s">
        <v>510</v>
      </c>
      <c r="AD10" s="417"/>
    </row>
    <row r="11" spans="2:30" ht="34.5" customHeight="1">
      <c r="B11" s="858">
        <v>0.375</v>
      </c>
      <c r="C11" s="525" t="s">
        <v>553</v>
      </c>
      <c r="D11" s="526" t="s">
        <v>568</v>
      </c>
      <c r="E11" s="531">
        <v>1</v>
      </c>
      <c r="F11" s="528" t="str">
        <f t="shared" ref="F11:F33" si="1">VLOOKUP(E11,$E$71:$F$102,2)</f>
        <v>第34代館ジャングルー</v>
      </c>
      <c r="G11" s="685"/>
      <c r="H11" s="686" t="s">
        <v>235</v>
      </c>
      <c r="I11" s="687"/>
      <c r="J11" s="526" t="s">
        <v>568</v>
      </c>
      <c r="K11" s="531">
        <v>2</v>
      </c>
      <c r="L11" s="532" t="str">
        <f t="shared" ref="L11:L33" si="2">VLOOKUP(K11,$E$71:$F$102,2)</f>
        <v>塩二小ビーンズ</v>
      </c>
      <c r="M11" s="525" t="s">
        <v>553</v>
      </c>
      <c r="N11" s="526" t="s">
        <v>568</v>
      </c>
      <c r="O11" s="531">
        <v>3</v>
      </c>
      <c r="P11" s="528" t="str">
        <f t="shared" ref="P11:P32" si="3">VLOOKUP(O11,$E$71:$F$102,2)</f>
        <v>いいのチビックス</v>
      </c>
      <c r="Q11" s="685"/>
      <c r="R11" s="686" t="s">
        <v>235</v>
      </c>
      <c r="S11" s="687"/>
      <c r="T11" s="526" t="s">
        <v>568</v>
      </c>
      <c r="U11" s="531">
        <v>4</v>
      </c>
      <c r="V11" s="532" t="str">
        <f t="shared" ref="V11:V32" si="4">VLOOKUP(U11,$E$71:$F$102,2)</f>
        <v>Pchan VORG</v>
      </c>
      <c r="W11" s="859">
        <f t="shared" si="0"/>
        <v>0.375</v>
      </c>
      <c r="AA11" s="838">
        <v>8</v>
      </c>
      <c r="AB11" s="838" t="s">
        <v>505</v>
      </c>
      <c r="AD11" s="417"/>
    </row>
    <row r="12" spans="2:30" s="407" customFormat="1" ht="34.5" customHeight="1">
      <c r="B12" s="860">
        <f t="shared" ref="B12:B33" si="5">B11+$C$61</f>
        <v>0.38124999999999998</v>
      </c>
      <c r="C12" s="525" t="s">
        <v>422</v>
      </c>
      <c r="D12" s="526" t="s">
        <v>375</v>
      </c>
      <c r="E12" s="531">
        <v>5</v>
      </c>
      <c r="F12" s="528" t="str">
        <f t="shared" si="1"/>
        <v>キングフューチャーズ　Jr</v>
      </c>
      <c r="G12" s="614"/>
      <c r="H12" s="529" t="s">
        <v>235</v>
      </c>
      <c r="I12" s="622"/>
      <c r="J12" s="526" t="s">
        <v>195</v>
      </c>
      <c r="K12" s="531">
        <v>6</v>
      </c>
      <c r="L12" s="532" t="str">
        <f t="shared" si="2"/>
        <v>ひがまつブルｰドルフィンズ</v>
      </c>
      <c r="M12" s="525" t="s">
        <v>422</v>
      </c>
      <c r="N12" s="526" t="s">
        <v>195</v>
      </c>
      <c r="O12" s="531">
        <v>7</v>
      </c>
      <c r="P12" s="528" t="str">
        <f t="shared" si="3"/>
        <v>原小ファイターズ ジュニア</v>
      </c>
      <c r="Q12" s="614"/>
      <c r="R12" s="529" t="s">
        <v>235</v>
      </c>
      <c r="S12" s="622"/>
      <c r="T12" s="526" t="s">
        <v>195</v>
      </c>
      <c r="U12" s="531">
        <v>8</v>
      </c>
      <c r="V12" s="532" t="str">
        <f t="shared" si="4"/>
        <v>TRY-PAC　Ｊｒ</v>
      </c>
      <c r="W12" s="861">
        <f t="shared" si="0"/>
        <v>0.38124999999999998</v>
      </c>
      <c r="Z12" s="839" t="s">
        <v>672</v>
      </c>
      <c r="AA12" s="838">
        <v>9</v>
      </c>
      <c r="AB12" s="838" t="s">
        <v>657</v>
      </c>
      <c r="AD12" s="426"/>
    </row>
    <row r="13" spans="2:30" s="407" customFormat="1" ht="34.5" customHeight="1">
      <c r="B13" s="860">
        <f t="shared" si="5"/>
        <v>0.38749999999999996</v>
      </c>
      <c r="C13" s="525" t="s">
        <v>423</v>
      </c>
      <c r="D13" s="526" t="s">
        <v>247</v>
      </c>
      <c r="E13" s="531">
        <v>9</v>
      </c>
      <c r="F13" s="528" t="str">
        <f t="shared" si="1"/>
        <v>横手かがやキッズＪr</v>
      </c>
      <c r="G13" s="614"/>
      <c r="H13" s="529" t="s">
        <v>235</v>
      </c>
      <c r="I13" s="622"/>
      <c r="J13" s="526" t="s">
        <v>247</v>
      </c>
      <c r="K13" s="531">
        <v>10</v>
      </c>
      <c r="L13" s="532" t="str">
        <f t="shared" si="2"/>
        <v>ブルーソウルズＸ</v>
      </c>
      <c r="M13" s="525" t="s">
        <v>423</v>
      </c>
      <c r="N13" s="526" t="s">
        <v>247</v>
      </c>
      <c r="O13" s="531">
        <v>11</v>
      </c>
      <c r="P13" s="528" t="str">
        <f t="shared" si="3"/>
        <v>岩沼ヒーローズ</v>
      </c>
      <c r="Q13" s="614"/>
      <c r="R13" s="529" t="s">
        <v>235</v>
      </c>
      <c r="S13" s="622"/>
      <c r="T13" s="526" t="s">
        <v>247</v>
      </c>
      <c r="U13" s="531">
        <v>12</v>
      </c>
      <c r="V13" s="532" t="str">
        <f t="shared" si="4"/>
        <v>南相フェニックスJr</v>
      </c>
      <c r="W13" s="861">
        <f t="shared" si="0"/>
        <v>0.38749999999999996</v>
      </c>
      <c r="Z13" s="839"/>
      <c r="AA13" s="838">
        <v>10</v>
      </c>
      <c r="AB13" s="838" t="s">
        <v>651</v>
      </c>
      <c r="AD13" s="426"/>
    </row>
    <row r="14" spans="2:30" s="407" customFormat="1" ht="34.5" customHeight="1">
      <c r="B14" s="863">
        <f t="shared" si="5"/>
        <v>0.39374999999999993</v>
      </c>
      <c r="C14" s="525" t="s">
        <v>424</v>
      </c>
      <c r="D14" s="526" t="s">
        <v>276</v>
      </c>
      <c r="E14" s="527">
        <v>13</v>
      </c>
      <c r="F14" s="528" t="str">
        <f t="shared" si="1"/>
        <v>荒町エッグ’Ｓ</v>
      </c>
      <c r="G14" s="614"/>
      <c r="H14" s="529" t="s">
        <v>235</v>
      </c>
      <c r="I14" s="622"/>
      <c r="J14" s="526" t="s">
        <v>276</v>
      </c>
      <c r="K14" s="531">
        <v>14</v>
      </c>
      <c r="L14" s="532" t="str">
        <f t="shared" si="2"/>
        <v>松陵SHARK</v>
      </c>
      <c r="M14" s="643" t="s">
        <v>424</v>
      </c>
      <c r="N14" s="647" t="s">
        <v>669</v>
      </c>
      <c r="O14" s="644">
        <v>28</v>
      </c>
      <c r="P14" s="645" t="str">
        <f t="shared" si="3"/>
        <v>いいのフェニックス</v>
      </c>
      <c r="Q14" s="648"/>
      <c r="R14" s="649" t="s">
        <v>235</v>
      </c>
      <c r="S14" s="650"/>
      <c r="T14" s="647" t="s">
        <v>669</v>
      </c>
      <c r="U14" s="644">
        <v>30</v>
      </c>
      <c r="V14" s="646" t="str">
        <f t="shared" si="4"/>
        <v>一期一会</v>
      </c>
      <c r="W14" s="862">
        <f t="shared" si="0"/>
        <v>0.39374999999999993</v>
      </c>
      <c r="Z14" s="839"/>
      <c r="AA14" s="838">
        <v>11</v>
      </c>
      <c r="AB14" s="838" t="s">
        <v>592</v>
      </c>
      <c r="AD14" s="426"/>
    </row>
    <row r="15" spans="2:30" s="407" customFormat="1" ht="34.5" customHeight="1">
      <c r="B15" s="863">
        <f t="shared" si="5"/>
        <v>0.39999999999999991</v>
      </c>
      <c r="C15" s="643" t="s">
        <v>425</v>
      </c>
      <c r="D15" s="678" t="s">
        <v>554</v>
      </c>
      <c r="E15" s="679">
        <v>24</v>
      </c>
      <c r="F15" s="645" t="str">
        <f t="shared" si="1"/>
        <v>館ジャングルー</v>
      </c>
      <c r="G15" s="648"/>
      <c r="H15" s="649" t="s">
        <v>235</v>
      </c>
      <c r="I15" s="650"/>
      <c r="J15" s="678" t="s">
        <v>554</v>
      </c>
      <c r="K15" s="679">
        <v>25</v>
      </c>
      <c r="L15" s="646" t="str">
        <f t="shared" si="2"/>
        <v>ブルーソウルズ</v>
      </c>
      <c r="M15" s="643" t="s">
        <v>425</v>
      </c>
      <c r="N15" s="678" t="s">
        <v>554</v>
      </c>
      <c r="O15" s="644">
        <v>26</v>
      </c>
      <c r="P15" s="645" t="str">
        <f t="shared" si="3"/>
        <v>南相フェニックス</v>
      </c>
      <c r="Q15" s="648"/>
      <c r="R15" s="649" t="s">
        <v>235</v>
      </c>
      <c r="S15" s="650"/>
      <c r="T15" s="678" t="s">
        <v>554</v>
      </c>
      <c r="U15" s="644">
        <v>27</v>
      </c>
      <c r="V15" s="646" t="str">
        <f t="shared" si="4"/>
        <v>横手かがやキッズ</v>
      </c>
      <c r="W15" s="862">
        <f t="shared" si="0"/>
        <v>0.39999999999999991</v>
      </c>
      <c r="Z15" s="839"/>
      <c r="AA15" s="838">
        <v>12</v>
      </c>
      <c r="AB15" s="838" t="s">
        <v>588</v>
      </c>
      <c r="AD15" s="426"/>
    </row>
    <row r="16" spans="2:30" s="407" customFormat="1" ht="34.5" customHeight="1">
      <c r="B16" s="863">
        <f t="shared" si="5"/>
        <v>0.40624999999999989</v>
      </c>
      <c r="C16" s="643" t="s">
        <v>426</v>
      </c>
      <c r="D16" s="647" t="s">
        <v>513</v>
      </c>
      <c r="E16" s="679">
        <v>20</v>
      </c>
      <c r="F16" s="645" t="str">
        <f t="shared" si="1"/>
        <v>塩二小ソニック</v>
      </c>
      <c r="G16" s="648"/>
      <c r="H16" s="649" t="s">
        <v>235</v>
      </c>
      <c r="I16" s="650"/>
      <c r="J16" s="647" t="s">
        <v>513</v>
      </c>
      <c r="K16" s="679">
        <v>21</v>
      </c>
      <c r="L16" s="646" t="str">
        <f t="shared" si="2"/>
        <v>岩沼西ファイターズ</v>
      </c>
      <c r="M16" s="643" t="s">
        <v>426</v>
      </c>
      <c r="N16" s="647" t="s">
        <v>513</v>
      </c>
      <c r="O16" s="644">
        <v>22</v>
      </c>
      <c r="P16" s="645" t="str">
        <f t="shared" si="3"/>
        <v>キングフューチャーズ</v>
      </c>
      <c r="Q16" s="648"/>
      <c r="R16" s="649" t="s">
        <v>235</v>
      </c>
      <c r="S16" s="650"/>
      <c r="T16" s="647" t="s">
        <v>513</v>
      </c>
      <c r="U16" s="644">
        <v>23</v>
      </c>
      <c r="V16" s="646" t="str">
        <f t="shared" si="4"/>
        <v>Pchan Rise</v>
      </c>
      <c r="W16" s="862">
        <f t="shared" si="0"/>
        <v>0.40624999999999989</v>
      </c>
      <c r="Z16" s="839" t="s">
        <v>795</v>
      </c>
      <c r="AA16" s="838">
        <v>13</v>
      </c>
      <c r="AB16" s="838" t="s">
        <v>593</v>
      </c>
      <c r="AD16" s="426"/>
    </row>
    <row r="17" spans="1:34" s="407" customFormat="1" ht="34.5" customHeight="1">
      <c r="B17" s="863">
        <f t="shared" si="5"/>
        <v>0.41249999999999987</v>
      </c>
      <c r="C17" s="643" t="s">
        <v>427</v>
      </c>
      <c r="D17" s="647" t="s">
        <v>668</v>
      </c>
      <c r="E17" s="679">
        <v>16</v>
      </c>
      <c r="F17" s="645" t="str">
        <f t="shared" si="1"/>
        <v>ひがまつブルｰインパルス</v>
      </c>
      <c r="G17" s="648"/>
      <c r="H17" s="649" t="s">
        <v>235</v>
      </c>
      <c r="I17" s="650"/>
      <c r="J17" s="647" t="s">
        <v>668</v>
      </c>
      <c r="K17" s="679">
        <v>17</v>
      </c>
      <c r="L17" s="646" t="str">
        <f t="shared" si="2"/>
        <v>松陵ヤンキーズ</v>
      </c>
      <c r="M17" s="643" t="s">
        <v>427</v>
      </c>
      <c r="N17" s="647" t="s">
        <v>668</v>
      </c>
      <c r="O17" s="644">
        <v>18</v>
      </c>
      <c r="P17" s="645" t="str">
        <f t="shared" si="3"/>
        <v>荒町フェニックス</v>
      </c>
      <c r="Q17" s="648"/>
      <c r="R17" s="649" t="s">
        <v>235</v>
      </c>
      <c r="S17" s="650"/>
      <c r="T17" s="647" t="s">
        <v>668</v>
      </c>
      <c r="U17" s="644">
        <v>19</v>
      </c>
      <c r="V17" s="646" t="str">
        <f t="shared" si="4"/>
        <v>Alinea</v>
      </c>
      <c r="W17" s="862">
        <f t="shared" si="0"/>
        <v>0.41249999999999987</v>
      </c>
      <c r="Z17" s="839"/>
      <c r="AA17" s="838">
        <v>14</v>
      </c>
      <c r="AB17" s="838" t="s">
        <v>372</v>
      </c>
      <c r="AD17" s="426"/>
    </row>
    <row r="18" spans="1:34" s="407" customFormat="1" ht="34.5" customHeight="1">
      <c r="B18" s="965">
        <f t="shared" si="5"/>
        <v>0.41874999999999984</v>
      </c>
      <c r="C18" s="643" t="s">
        <v>428</v>
      </c>
      <c r="D18" s="647" t="s">
        <v>669</v>
      </c>
      <c r="E18" s="679">
        <v>29</v>
      </c>
      <c r="F18" s="645" t="str">
        <f t="shared" si="1"/>
        <v>ＴＲＹ-ＰＡＣ</v>
      </c>
      <c r="G18" s="648"/>
      <c r="H18" s="649" t="s">
        <v>235</v>
      </c>
      <c r="I18" s="650"/>
      <c r="J18" s="680" t="s">
        <v>669</v>
      </c>
      <c r="K18" s="679">
        <v>31</v>
      </c>
      <c r="L18" s="646" t="str">
        <f t="shared" si="2"/>
        <v>原小ファイターズ</v>
      </c>
      <c r="M18" s="525" t="s">
        <v>428</v>
      </c>
      <c r="N18" s="615" t="s">
        <v>374</v>
      </c>
      <c r="O18" s="616">
        <v>1</v>
      </c>
      <c r="P18" s="528" t="str">
        <f t="shared" si="3"/>
        <v>第34代館ジャングルー</v>
      </c>
      <c r="Q18" s="626"/>
      <c r="R18" s="660" t="s">
        <v>235</v>
      </c>
      <c r="S18" s="661"/>
      <c r="T18" s="530" t="s">
        <v>374</v>
      </c>
      <c r="U18" s="616">
        <v>3</v>
      </c>
      <c r="V18" s="532" t="str">
        <f t="shared" si="4"/>
        <v>いいのチビックス</v>
      </c>
      <c r="W18" s="861">
        <f t="shared" si="0"/>
        <v>0.41874999999999984</v>
      </c>
      <c r="Z18" s="839"/>
      <c r="AA18" s="838">
        <v>15</v>
      </c>
      <c r="AB18" s="838" t="s">
        <v>666</v>
      </c>
      <c r="AD18" s="426"/>
    </row>
    <row r="19" spans="1:34" s="407" customFormat="1" ht="34.5" customHeight="1">
      <c r="B19" s="860">
        <f t="shared" si="5"/>
        <v>0.42499999999999982</v>
      </c>
      <c r="C19" s="525" t="s">
        <v>429</v>
      </c>
      <c r="D19" s="526" t="s">
        <v>375</v>
      </c>
      <c r="E19" s="527">
        <v>6</v>
      </c>
      <c r="F19" s="528" t="str">
        <f t="shared" si="1"/>
        <v>ひがまつブルｰドルフィンズ</v>
      </c>
      <c r="G19" s="614"/>
      <c r="H19" s="529" t="s">
        <v>235</v>
      </c>
      <c r="I19" s="622"/>
      <c r="J19" s="526" t="s">
        <v>671</v>
      </c>
      <c r="K19" s="527">
        <v>8</v>
      </c>
      <c r="L19" s="532" t="str">
        <f t="shared" si="2"/>
        <v>TRY-PAC　Ｊｒ</v>
      </c>
      <c r="M19" s="525" t="s">
        <v>429</v>
      </c>
      <c r="N19" s="526" t="s">
        <v>375</v>
      </c>
      <c r="O19" s="531">
        <v>5</v>
      </c>
      <c r="P19" s="528" t="str">
        <f t="shared" si="3"/>
        <v>キングフューチャーズ　Jr</v>
      </c>
      <c r="Q19" s="614"/>
      <c r="R19" s="529" t="s">
        <v>235</v>
      </c>
      <c r="S19" s="622"/>
      <c r="T19" s="526" t="s">
        <v>671</v>
      </c>
      <c r="U19" s="531">
        <v>7</v>
      </c>
      <c r="V19" s="532" t="str">
        <f t="shared" si="4"/>
        <v>原小ファイターズ ジュニア</v>
      </c>
      <c r="W19" s="861">
        <f t="shared" si="0"/>
        <v>0.42499999999999982</v>
      </c>
      <c r="Z19" s="839"/>
      <c r="AA19" s="838"/>
      <c r="AB19" s="838"/>
      <c r="AC19" s="864"/>
      <c r="AD19" s="426"/>
      <c r="AF19" s="418"/>
      <c r="AG19" s="3"/>
      <c r="AH19" s="3"/>
    </row>
    <row r="20" spans="1:34" s="407" customFormat="1" ht="34.5" customHeight="1">
      <c r="B20" s="860">
        <f t="shared" si="5"/>
        <v>0.4312499999999998</v>
      </c>
      <c r="C20" s="525" t="s">
        <v>430</v>
      </c>
      <c r="D20" s="526" t="s">
        <v>672</v>
      </c>
      <c r="E20" s="527">
        <v>10</v>
      </c>
      <c r="F20" s="528" t="str">
        <f t="shared" si="1"/>
        <v>ブルーソウルズＸ</v>
      </c>
      <c r="G20" s="614"/>
      <c r="H20" s="529" t="s">
        <v>235</v>
      </c>
      <c r="I20" s="622"/>
      <c r="J20" s="526" t="s">
        <v>672</v>
      </c>
      <c r="K20" s="527">
        <v>12</v>
      </c>
      <c r="L20" s="532" t="str">
        <f t="shared" si="2"/>
        <v>南相フェニックスJr</v>
      </c>
      <c r="M20" s="525" t="s">
        <v>430</v>
      </c>
      <c r="N20" s="526" t="s">
        <v>672</v>
      </c>
      <c r="O20" s="531">
        <v>9</v>
      </c>
      <c r="P20" s="528" t="str">
        <f t="shared" si="3"/>
        <v>横手かがやキッズＪr</v>
      </c>
      <c r="Q20" s="614"/>
      <c r="R20" s="529" t="s">
        <v>235</v>
      </c>
      <c r="S20" s="622"/>
      <c r="T20" s="526" t="s">
        <v>672</v>
      </c>
      <c r="U20" s="531">
        <v>11</v>
      </c>
      <c r="V20" s="532" t="str">
        <f t="shared" si="4"/>
        <v>岩沼ヒーローズ</v>
      </c>
      <c r="W20" s="861">
        <f t="shared" si="0"/>
        <v>0.4312499999999998</v>
      </c>
      <c r="Z20" s="839"/>
      <c r="AA20" s="838"/>
      <c r="AB20" s="838"/>
      <c r="AC20" s="864"/>
      <c r="AD20" s="426"/>
      <c r="AG20" s="3"/>
      <c r="AH20" s="3"/>
    </row>
    <row r="21" spans="1:34" s="407" customFormat="1" ht="34.5" customHeight="1">
      <c r="B21" s="860">
        <f t="shared" si="5"/>
        <v>0.43749999999999978</v>
      </c>
      <c r="C21" s="525" t="s">
        <v>445</v>
      </c>
      <c r="D21" s="526" t="s">
        <v>673</v>
      </c>
      <c r="E21" s="527">
        <v>2</v>
      </c>
      <c r="F21" s="528" t="str">
        <f t="shared" si="1"/>
        <v>塩二小ビーンズ</v>
      </c>
      <c r="G21" s="614"/>
      <c r="H21" s="529" t="s">
        <v>235</v>
      </c>
      <c r="I21" s="622"/>
      <c r="J21" s="526" t="s">
        <v>673</v>
      </c>
      <c r="K21" s="527">
        <v>4</v>
      </c>
      <c r="L21" s="532" t="str">
        <f t="shared" si="2"/>
        <v>Pchan VORG</v>
      </c>
      <c r="M21" s="525" t="s">
        <v>445</v>
      </c>
      <c r="N21" s="526" t="s">
        <v>667</v>
      </c>
      <c r="O21" s="531">
        <v>13</v>
      </c>
      <c r="P21" s="528" t="str">
        <f t="shared" si="3"/>
        <v>荒町エッグ’Ｓ</v>
      </c>
      <c r="Q21" s="614"/>
      <c r="R21" s="529" t="s">
        <v>235</v>
      </c>
      <c r="S21" s="622"/>
      <c r="T21" s="526" t="s">
        <v>667</v>
      </c>
      <c r="U21" s="531">
        <v>15</v>
      </c>
      <c r="V21" s="532" t="str">
        <f t="shared" si="4"/>
        <v>ＳＳＯＫ</v>
      </c>
      <c r="W21" s="861">
        <f t="shared" si="0"/>
        <v>0.43749999999999978</v>
      </c>
      <c r="Z21" s="839"/>
      <c r="AA21" s="838"/>
      <c r="AB21" s="838"/>
      <c r="AC21" s="864"/>
      <c r="AD21" s="426"/>
      <c r="AE21" s="418"/>
      <c r="AH21" s="3"/>
    </row>
    <row r="22" spans="1:34" ht="34.5" customHeight="1">
      <c r="A22" s="407"/>
      <c r="B22" s="863">
        <f t="shared" si="5"/>
        <v>0.44374999999999976</v>
      </c>
      <c r="C22" s="643" t="s">
        <v>446</v>
      </c>
      <c r="D22" s="647" t="s">
        <v>670</v>
      </c>
      <c r="E22" s="679">
        <v>26</v>
      </c>
      <c r="F22" s="645" t="str">
        <f t="shared" si="1"/>
        <v>南相フェニックス</v>
      </c>
      <c r="G22" s="648"/>
      <c r="H22" s="649" t="s">
        <v>235</v>
      </c>
      <c r="I22" s="650"/>
      <c r="J22" s="647" t="s">
        <v>670</v>
      </c>
      <c r="K22" s="679">
        <v>24</v>
      </c>
      <c r="L22" s="646" t="str">
        <f t="shared" si="2"/>
        <v>館ジャングルー</v>
      </c>
      <c r="M22" s="643" t="s">
        <v>446</v>
      </c>
      <c r="N22" s="647" t="s">
        <v>670</v>
      </c>
      <c r="O22" s="679">
        <v>27</v>
      </c>
      <c r="P22" s="645" t="str">
        <f t="shared" si="3"/>
        <v>横手かがやキッズ</v>
      </c>
      <c r="Q22" s="648"/>
      <c r="R22" s="649" t="s">
        <v>235</v>
      </c>
      <c r="S22" s="650"/>
      <c r="T22" s="647" t="s">
        <v>670</v>
      </c>
      <c r="U22" s="679">
        <v>25</v>
      </c>
      <c r="V22" s="646" t="str">
        <f t="shared" si="4"/>
        <v>ブルーソウルズ</v>
      </c>
      <c r="W22" s="862">
        <f t="shared" si="0"/>
        <v>0.44374999999999976</v>
      </c>
      <c r="Z22" s="865" t="s">
        <v>796</v>
      </c>
      <c r="AA22" s="838">
        <v>16</v>
      </c>
      <c r="AB22" s="838" t="s">
        <v>662</v>
      </c>
      <c r="AC22" s="864"/>
      <c r="AD22" s="426"/>
      <c r="AE22" s="407"/>
      <c r="AF22" s="407"/>
      <c r="AH22" s="3"/>
    </row>
    <row r="23" spans="1:34" s="407" customFormat="1" ht="34.5" customHeight="1">
      <c r="B23" s="863">
        <f t="shared" si="5"/>
        <v>0.44999999999999973</v>
      </c>
      <c r="C23" s="643" t="s">
        <v>447</v>
      </c>
      <c r="D23" s="678" t="s">
        <v>513</v>
      </c>
      <c r="E23" s="679">
        <v>21</v>
      </c>
      <c r="F23" s="645" t="str">
        <f t="shared" si="1"/>
        <v>岩沼西ファイターズ</v>
      </c>
      <c r="G23" s="648"/>
      <c r="H23" s="649" t="s">
        <v>235</v>
      </c>
      <c r="I23" s="650"/>
      <c r="J23" s="678" t="s">
        <v>513</v>
      </c>
      <c r="K23" s="679">
        <v>23</v>
      </c>
      <c r="L23" s="646" t="str">
        <f t="shared" si="2"/>
        <v>Pchan Rise</v>
      </c>
      <c r="M23" s="643" t="s">
        <v>447</v>
      </c>
      <c r="N23" s="678" t="s">
        <v>513</v>
      </c>
      <c r="O23" s="679">
        <v>20</v>
      </c>
      <c r="P23" s="645" t="str">
        <f t="shared" si="3"/>
        <v>塩二小ソニック</v>
      </c>
      <c r="Q23" s="648"/>
      <c r="R23" s="649" t="s">
        <v>235</v>
      </c>
      <c r="S23" s="650"/>
      <c r="T23" s="678" t="s">
        <v>513</v>
      </c>
      <c r="U23" s="679">
        <v>22</v>
      </c>
      <c r="V23" s="646" t="str">
        <f t="shared" si="4"/>
        <v>キングフューチャーズ</v>
      </c>
      <c r="W23" s="862">
        <f t="shared" si="0"/>
        <v>0.44999999999999973</v>
      </c>
      <c r="Z23" s="839"/>
      <c r="AA23" s="838">
        <v>17</v>
      </c>
      <c r="AB23" s="838" t="s">
        <v>584</v>
      </c>
      <c r="AC23" s="866"/>
      <c r="AD23" s="426"/>
      <c r="AH23" s="3"/>
    </row>
    <row r="24" spans="1:34" s="407" customFormat="1" ht="34.5" customHeight="1">
      <c r="B24" s="863">
        <f t="shared" si="5"/>
        <v>0.45624999999999971</v>
      </c>
      <c r="C24" s="643" t="s">
        <v>448</v>
      </c>
      <c r="D24" s="647" t="s">
        <v>668</v>
      </c>
      <c r="E24" s="679">
        <v>17</v>
      </c>
      <c r="F24" s="645" t="str">
        <f t="shared" si="1"/>
        <v>松陵ヤンキーズ</v>
      </c>
      <c r="G24" s="648"/>
      <c r="H24" s="649" t="s">
        <v>235</v>
      </c>
      <c r="I24" s="650"/>
      <c r="J24" s="647" t="s">
        <v>668</v>
      </c>
      <c r="K24" s="679">
        <v>19</v>
      </c>
      <c r="L24" s="646" t="str">
        <f t="shared" si="2"/>
        <v>Alinea</v>
      </c>
      <c r="M24" s="643" t="s">
        <v>448</v>
      </c>
      <c r="N24" s="647" t="s">
        <v>668</v>
      </c>
      <c r="O24" s="679">
        <v>16</v>
      </c>
      <c r="P24" s="645" t="str">
        <f t="shared" si="3"/>
        <v>ひがまつブルｰインパルス</v>
      </c>
      <c r="Q24" s="681"/>
      <c r="R24" s="682" t="s">
        <v>235</v>
      </c>
      <c r="S24" s="683"/>
      <c r="T24" s="647" t="s">
        <v>668</v>
      </c>
      <c r="U24" s="679">
        <v>18</v>
      </c>
      <c r="V24" s="646" t="str">
        <f t="shared" si="4"/>
        <v>荒町フェニックス</v>
      </c>
      <c r="W24" s="862">
        <f t="shared" si="0"/>
        <v>0.45624999999999971</v>
      </c>
      <c r="Z24" s="839"/>
      <c r="AA24" s="838">
        <v>18</v>
      </c>
      <c r="AB24" s="838" t="s">
        <v>147</v>
      </c>
    </row>
    <row r="25" spans="1:34" s="407" customFormat="1" ht="34.5" customHeight="1">
      <c r="B25" s="863">
        <f t="shared" si="5"/>
        <v>0.46249999999999969</v>
      </c>
      <c r="C25" s="643" t="s">
        <v>449</v>
      </c>
      <c r="D25" s="647" t="s">
        <v>669</v>
      </c>
      <c r="E25" s="679">
        <v>28</v>
      </c>
      <c r="F25" s="645" t="str">
        <f t="shared" si="1"/>
        <v>いいのフェニックス</v>
      </c>
      <c r="G25" s="648"/>
      <c r="H25" s="649" t="s">
        <v>235</v>
      </c>
      <c r="I25" s="650"/>
      <c r="J25" s="647" t="s">
        <v>669</v>
      </c>
      <c r="K25" s="679">
        <v>29</v>
      </c>
      <c r="L25" s="646" t="str">
        <f t="shared" si="2"/>
        <v>ＴＲＹ-ＰＡＣ</v>
      </c>
      <c r="M25" s="643" t="s">
        <v>449</v>
      </c>
      <c r="N25" s="647" t="s">
        <v>669</v>
      </c>
      <c r="O25" s="679">
        <v>30</v>
      </c>
      <c r="P25" s="645" t="str">
        <f t="shared" si="3"/>
        <v>一期一会</v>
      </c>
      <c r="Q25" s="648"/>
      <c r="R25" s="649" t="s">
        <v>235</v>
      </c>
      <c r="S25" s="650"/>
      <c r="T25" s="647" t="s">
        <v>669</v>
      </c>
      <c r="U25" s="679">
        <v>31</v>
      </c>
      <c r="V25" s="646" t="str">
        <f t="shared" si="4"/>
        <v>原小ファイターズ</v>
      </c>
      <c r="W25" s="862">
        <f t="shared" si="0"/>
        <v>0.46249999999999969</v>
      </c>
      <c r="Z25" s="839"/>
      <c r="AA25" s="838">
        <v>19</v>
      </c>
      <c r="AB25" s="838" t="s">
        <v>664</v>
      </c>
      <c r="AD25" s="426"/>
      <c r="AH25" s="3"/>
    </row>
    <row r="26" spans="1:34" s="407" customFormat="1" ht="34.5" customHeight="1">
      <c r="B26" s="860">
        <f t="shared" si="5"/>
        <v>0.46874999999999967</v>
      </c>
      <c r="C26" s="525" t="s">
        <v>450</v>
      </c>
      <c r="D26" s="526" t="s">
        <v>673</v>
      </c>
      <c r="E26" s="527">
        <v>4</v>
      </c>
      <c r="F26" s="528" t="str">
        <f t="shared" si="1"/>
        <v>Pchan VORG</v>
      </c>
      <c r="G26" s="614"/>
      <c r="H26" s="529" t="s">
        <v>235</v>
      </c>
      <c r="I26" s="622"/>
      <c r="J26" s="526" t="s">
        <v>673</v>
      </c>
      <c r="K26" s="527">
        <v>1</v>
      </c>
      <c r="L26" s="532" t="str">
        <f t="shared" si="2"/>
        <v>第34代館ジャングルー</v>
      </c>
      <c r="M26" s="525" t="s">
        <v>450</v>
      </c>
      <c r="N26" s="526" t="s">
        <v>673</v>
      </c>
      <c r="O26" s="527">
        <v>2</v>
      </c>
      <c r="P26" s="528" t="str">
        <f t="shared" si="3"/>
        <v>塩二小ビーンズ</v>
      </c>
      <c r="Q26" s="614"/>
      <c r="R26" s="529" t="s">
        <v>235</v>
      </c>
      <c r="S26" s="622"/>
      <c r="T26" s="526" t="s">
        <v>673</v>
      </c>
      <c r="U26" s="527">
        <v>3</v>
      </c>
      <c r="V26" s="532" t="str">
        <f t="shared" si="4"/>
        <v>いいのチビックス</v>
      </c>
      <c r="W26" s="861">
        <f t="shared" si="0"/>
        <v>0.46874999999999967</v>
      </c>
      <c r="Z26" s="839" t="s">
        <v>513</v>
      </c>
      <c r="AA26" s="838">
        <v>20</v>
      </c>
      <c r="AB26" s="838" t="s">
        <v>815</v>
      </c>
      <c r="AD26" s="426"/>
      <c r="AH26" s="3"/>
    </row>
    <row r="27" spans="1:34" s="407" customFormat="1" ht="34.5" customHeight="1">
      <c r="B27" s="860">
        <f t="shared" si="5"/>
        <v>0.47499999999999964</v>
      </c>
      <c r="C27" s="525" t="s">
        <v>451</v>
      </c>
      <c r="D27" s="526" t="s">
        <v>375</v>
      </c>
      <c r="E27" s="527">
        <v>8</v>
      </c>
      <c r="F27" s="528" t="str">
        <f t="shared" si="1"/>
        <v>TRY-PAC　Ｊｒ</v>
      </c>
      <c r="G27" s="614"/>
      <c r="H27" s="529" t="s">
        <v>235</v>
      </c>
      <c r="I27" s="622"/>
      <c r="J27" s="526" t="s">
        <v>671</v>
      </c>
      <c r="K27" s="527">
        <v>5</v>
      </c>
      <c r="L27" s="532" t="str">
        <f t="shared" si="2"/>
        <v>キングフューチャーズ　Jr</v>
      </c>
      <c r="M27" s="525" t="s">
        <v>451</v>
      </c>
      <c r="N27" s="526" t="s">
        <v>375</v>
      </c>
      <c r="O27" s="527">
        <v>6</v>
      </c>
      <c r="P27" s="528" t="str">
        <f t="shared" si="3"/>
        <v>ひがまつブルｰドルフィンズ</v>
      </c>
      <c r="Q27" s="614"/>
      <c r="R27" s="529" t="s">
        <v>235</v>
      </c>
      <c r="S27" s="622"/>
      <c r="T27" s="526" t="s">
        <v>671</v>
      </c>
      <c r="U27" s="527">
        <v>7</v>
      </c>
      <c r="V27" s="532" t="str">
        <f t="shared" si="4"/>
        <v>原小ファイターズ ジュニア</v>
      </c>
      <c r="W27" s="861">
        <f t="shared" si="0"/>
        <v>0.47499999999999964</v>
      </c>
      <c r="Z27" s="839"/>
      <c r="AA27" s="838">
        <v>21</v>
      </c>
      <c r="AB27" s="838" t="s">
        <v>547</v>
      </c>
      <c r="AC27" s="866"/>
      <c r="AD27" s="426"/>
      <c r="AH27" s="3"/>
    </row>
    <row r="28" spans="1:34" s="407" customFormat="1" ht="34.5" customHeight="1">
      <c r="B28" s="860">
        <f t="shared" si="5"/>
        <v>0.48124999999999962</v>
      </c>
      <c r="C28" s="525" t="s">
        <v>452</v>
      </c>
      <c r="D28" s="526" t="s">
        <v>672</v>
      </c>
      <c r="E28" s="527">
        <v>12</v>
      </c>
      <c r="F28" s="528" t="str">
        <f t="shared" si="1"/>
        <v>南相フェニックスJr</v>
      </c>
      <c r="G28" s="614"/>
      <c r="H28" s="529" t="s">
        <v>235</v>
      </c>
      <c r="I28" s="622"/>
      <c r="J28" s="526" t="s">
        <v>672</v>
      </c>
      <c r="K28" s="527">
        <v>9</v>
      </c>
      <c r="L28" s="532" t="str">
        <f t="shared" si="2"/>
        <v>横手かがやキッズＪr</v>
      </c>
      <c r="M28" s="525" t="s">
        <v>452</v>
      </c>
      <c r="N28" s="526" t="s">
        <v>672</v>
      </c>
      <c r="O28" s="527">
        <v>10</v>
      </c>
      <c r="P28" s="528" t="str">
        <f t="shared" si="3"/>
        <v>ブルーソウルズＸ</v>
      </c>
      <c r="Q28" s="626"/>
      <c r="R28" s="660" t="s">
        <v>235</v>
      </c>
      <c r="S28" s="661"/>
      <c r="T28" s="526" t="s">
        <v>672</v>
      </c>
      <c r="U28" s="527">
        <v>11</v>
      </c>
      <c r="V28" s="532" t="str">
        <f t="shared" si="4"/>
        <v>岩沼ヒーローズ</v>
      </c>
      <c r="W28" s="861">
        <f t="shared" si="0"/>
        <v>0.48124999999999962</v>
      </c>
      <c r="Z28" s="839"/>
      <c r="AA28" s="838">
        <v>22</v>
      </c>
      <c r="AB28" s="838" t="s">
        <v>658</v>
      </c>
    </row>
    <row r="29" spans="1:34" s="407" customFormat="1" ht="34.5" customHeight="1">
      <c r="B29" s="863">
        <f t="shared" si="5"/>
        <v>0.4874999999999996</v>
      </c>
      <c r="C29" s="525" t="s">
        <v>596</v>
      </c>
      <c r="D29" s="526" t="s">
        <v>667</v>
      </c>
      <c r="E29" s="527">
        <v>14</v>
      </c>
      <c r="F29" s="528" t="str">
        <f t="shared" si="1"/>
        <v>松陵SHARK</v>
      </c>
      <c r="G29" s="614"/>
      <c r="H29" s="529" t="s">
        <v>235</v>
      </c>
      <c r="I29" s="622"/>
      <c r="J29" s="526" t="s">
        <v>667</v>
      </c>
      <c r="K29" s="527">
        <v>15</v>
      </c>
      <c r="L29" s="532" t="str">
        <f t="shared" si="2"/>
        <v>ＳＳＯＫ</v>
      </c>
      <c r="M29" s="643" t="s">
        <v>596</v>
      </c>
      <c r="N29" s="647" t="s">
        <v>513</v>
      </c>
      <c r="O29" s="679">
        <v>23</v>
      </c>
      <c r="P29" s="645" t="str">
        <f>VLOOKUP(O29,$E$71:$F$102,2)</f>
        <v>Pchan Rise</v>
      </c>
      <c r="Q29" s="648"/>
      <c r="R29" s="649" t="s">
        <v>235</v>
      </c>
      <c r="S29" s="650"/>
      <c r="T29" s="647" t="s">
        <v>513</v>
      </c>
      <c r="U29" s="679">
        <v>20</v>
      </c>
      <c r="V29" s="646" t="str">
        <f t="shared" si="4"/>
        <v>塩二小ソニック</v>
      </c>
      <c r="W29" s="862">
        <f t="shared" si="0"/>
        <v>0.4874999999999996</v>
      </c>
      <c r="Z29" s="839"/>
      <c r="AA29" s="838">
        <v>23</v>
      </c>
      <c r="AB29" s="838" t="s">
        <v>816</v>
      </c>
      <c r="AD29" s="426"/>
      <c r="AH29" s="3"/>
    </row>
    <row r="30" spans="1:34" s="407" customFormat="1" ht="34.5" customHeight="1">
      <c r="B30" s="863">
        <f t="shared" si="5"/>
        <v>0.49374999999999958</v>
      </c>
      <c r="C30" s="643" t="s">
        <v>597</v>
      </c>
      <c r="D30" s="647" t="s">
        <v>669</v>
      </c>
      <c r="E30" s="679">
        <v>31</v>
      </c>
      <c r="F30" s="645" t="str">
        <f t="shared" si="1"/>
        <v>原小ファイターズ</v>
      </c>
      <c r="G30" s="648"/>
      <c r="H30" s="649" t="s">
        <v>235</v>
      </c>
      <c r="I30" s="650"/>
      <c r="J30" s="647" t="s">
        <v>669</v>
      </c>
      <c r="K30" s="679">
        <v>28</v>
      </c>
      <c r="L30" s="646" t="str">
        <f t="shared" si="2"/>
        <v>いいのフェニックス</v>
      </c>
      <c r="M30" s="643" t="s">
        <v>597</v>
      </c>
      <c r="N30" s="647" t="s">
        <v>670</v>
      </c>
      <c r="O30" s="679">
        <v>24</v>
      </c>
      <c r="P30" s="645" t="str">
        <f t="shared" si="3"/>
        <v>館ジャングルー</v>
      </c>
      <c r="Q30" s="648"/>
      <c r="R30" s="649" t="s">
        <v>235</v>
      </c>
      <c r="S30" s="650"/>
      <c r="T30" s="647" t="s">
        <v>670</v>
      </c>
      <c r="U30" s="679">
        <v>27</v>
      </c>
      <c r="V30" s="646" t="str">
        <f t="shared" si="4"/>
        <v>横手かがやキッズ</v>
      </c>
      <c r="W30" s="862">
        <f t="shared" si="0"/>
        <v>0.49374999999999958</v>
      </c>
      <c r="Z30" s="839" t="s">
        <v>670</v>
      </c>
      <c r="AA30" s="838">
        <v>24</v>
      </c>
      <c r="AB30" s="838" t="s">
        <v>587</v>
      </c>
      <c r="AD30" s="426"/>
      <c r="AH30" s="3"/>
    </row>
    <row r="31" spans="1:34" s="407" customFormat="1" ht="34.5" customHeight="1">
      <c r="B31" s="863">
        <f t="shared" si="5"/>
        <v>0.49999999999999956</v>
      </c>
      <c r="C31" s="643" t="s">
        <v>598</v>
      </c>
      <c r="D31" s="678" t="s">
        <v>668</v>
      </c>
      <c r="E31" s="679">
        <v>19</v>
      </c>
      <c r="F31" s="645" t="str">
        <f t="shared" si="1"/>
        <v>Alinea</v>
      </c>
      <c r="G31" s="648"/>
      <c r="H31" s="649" t="s">
        <v>235</v>
      </c>
      <c r="I31" s="650"/>
      <c r="J31" s="678" t="s">
        <v>668</v>
      </c>
      <c r="K31" s="679">
        <v>16</v>
      </c>
      <c r="L31" s="646" t="str">
        <f t="shared" si="2"/>
        <v>ひがまつブルｰインパルス</v>
      </c>
      <c r="M31" s="643" t="s">
        <v>598</v>
      </c>
      <c r="N31" s="678" t="s">
        <v>668</v>
      </c>
      <c r="O31" s="679">
        <v>18</v>
      </c>
      <c r="P31" s="645" t="str">
        <f t="shared" si="3"/>
        <v>荒町フェニックス</v>
      </c>
      <c r="Q31" s="648"/>
      <c r="R31" s="649" t="s">
        <v>235</v>
      </c>
      <c r="S31" s="650"/>
      <c r="T31" s="678" t="s">
        <v>668</v>
      </c>
      <c r="U31" s="679">
        <v>17</v>
      </c>
      <c r="V31" s="646" t="str">
        <f t="shared" si="4"/>
        <v>松陵ヤンキーズ</v>
      </c>
      <c r="W31" s="862">
        <f t="shared" si="0"/>
        <v>0.49999999999999956</v>
      </c>
      <c r="Y31" s="411"/>
      <c r="Z31" s="839"/>
      <c r="AA31" s="838">
        <v>25</v>
      </c>
      <c r="AB31" s="838" t="s">
        <v>155</v>
      </c>
      <c r="AD31" s="426"/>
      <c r="AF31" s="867"/>
      <c r="AH31" s="3"/>
    </row>
    <row r="32" spans="1:34" s="407" customFormat="1" ht="34.5" customHeight="1">
      <c r="B32" s="863">
        <f t="shared" si="5"/>
        <v>0.50624999999999953</v>
      </c>
      <c r="C32" s="643" t="s">
        <v>599</v>
      </c>
      <c r="D32" s="647" t="s">
        <v>513</v>
      </c>
      <c r="E32" s="679">
        <v>22</v>
      </c>
      <c r="F32" s="645" t="str">
        <f t="shared" si="1"/>
        <v>キングフューチャーズ</v>
      </c>
      <c r="G32" s="648"/>
      <c r="H32" s="649" t="s">
        <v>235</v>
      </c>
      <c r="I32" s="650"/>
      <c r="J32" s="647" t="s">
        <v>513</v>
      </c>
      <c r="K32" s="679">
        <v>21</v>
      </c>
      <c r="L32" s="646" t="str">
        <f t="shared" si="2"/>
        <v>岩沼西ファイターズ</v>
      </c>
      <c r="M32" s="643" t="s">
        <v>599</v>
      </c>
      <c r="N32" s="647" t="s">
        <v>670</v>
      </c>
      <c r="O32" s="679">
        <v>25</v>
      </c>
      <c r="P32" s="645" t="str">
        <f t="shared" si="3"/>
        <v>ブルーソウルズ</v>
      </c>
      <c r="Q32" s="648"/>
      <c r="R32" s="649" t="s">
        <v>235</v>
      </c>
      <c r="S32" s="650"/>
      <c r="T32" s="647" t="s">
        <v>670</v>
      </c>
      <c r="U32" s="679">
        <v>26</v>
      </c>
      <c r="V32" s="646" t="str">
        <f t="shared" si="4"/>
        <v>南相フェニックス</v>
      </c>
      <c r="W32" s="862">
        <f t="shared" si="0"/>
        <v>0.50624999999999953</v>
      </c>
      <c r="Y32" s="411"/>
      <c r="Z32" s="839"/>
      <c r="AA32" s="838">
        <v>26</v>
      </c>
      <c r="AB32" s="838" t="s">
        <v>660</v>
      </c>
      <c r="AC32" s="3"/>
      <c r="AD32" s="426"/>
      <c r="AF32" s="867"/>
      <c r="AH32" s="3"/>
    </row>
    <row r="33" spans="1:34" s="407" customFormat="1" ht="34.5" customHeight="1">
      <c r="B33" s="863">
        <f t="shared" si="5"/>
        <v>0.51249999999999951</v>
      </c>
      <c r="C33" s="643" t="s">
        <v>600</v>
      </c>
      <c r="D33" s="647" t="s">
        <v>669</v>
      </c>
      <c r="E33" s="679">
        <v>29</v>
      </c>
      <c r="F33" s="645" t="str">
        <f t="shared" si="1"/>
        <v>ＴＲＹ-ＰＡＣ</v>
      </c>
      <c r="G33" s="648"/>
      <c r="H33" s="649" t="s">
        <v>235</v>
      </c>
      <c r="I33" s="650"/>
      <c r="J33" s="647" t="s">
        <v>669</v>
      </c>
      <c r="K33" s="679">
        <v>30</v>
      </c>
      <c r="L33" s="646" t="str">
        <f t="shared" si="2"/>
        <v>一期一会</v>
      </c>
      <c r="M33" s="1666" t="s">
        <v>794</v>
      </c>
      <c r="N33" s="1667"/>
      <c r="O33" s="1667"/>
      <c r="P33" s="1667"/>
      <c r="Q33" s="1667"/>
      <c r="R33" s="1667"/>
      <c r="S33" s="1667"/>
      <c r="T33" s="1667"/>
      <c r="U33" s="1667"/>
      <c r="V33" s="1668"/>
      <c r="W33" s="862">
        <f t="shared" si="0"/>
        <v>0.51249999999999951</v>
      </c>
      <c r="Y33" s="411"/>
      <c r="Z33" s="839"/>
      <c r="AA33" s="838">
        <v>27</v>
      </c>
      <c r="AB33" s="838" t="s">
        <v>582</v>
      </c>
      <c r="AC33" s="6"/>
      <c r="AD33" s="6"/>
      <c r="AE33" s="867"/>
      <c r="AH33" s="6"/>
    </row>
    <row r="34" spans="1:34" s="407" customFormat="1" ht="34.5" customHeight="1">
      <c r="A34" s="866"/>
      <c r="B34" s="868" t="s">
        <v>793</v>
      </c>
      <c r="C34" s="1666" t="s">
        <v>794</v>
      </c>
      <c r="D34" s="1667"/>
      <c r="E34" s="1667"/>
      <c r="F34" s="1667"/>
      <c r="G34" s="1667"/>
      <c r="H34" s="1667"/>
      <c r="I34" s="1667"/>
      <c r="J34" s="1667"/>
      <c r="K34" s="1667"/>
      <c r="L34" s="1668"/>
      <c r="M34" s="1669"/>
      <c r="N34" s="1670"/>
      <c r="O34" s="1670"/>
      <c r="P34" s="1670"/>
      <c r="Q34" s="1670"/>
      <c r="R34" s="1670"/>
      <c r="S34" s="1670"/>
      <c r="T34" s="1670"/>
      <c r="U34" s="1670"/>
      <c r="V34" s="1671"/>
      <c r="W34" s="869" t="str">
        <f t="shared" si="0"/>
        <v>12:25～</v>
      </c>
      <c r="Y34" s="411"/>
      <c r="Z34" s="839" t="s">
        <v>669</v>
      </c>
      <c r="AA34" s="838">
        <v>28</v>
      </c>
      <c r="AB34" s="838" t="s">
        <v>545</v>
      </c>
    </row>
    <row r="35" spans="1:34" s="866" customFormat="1" ht="34.5" customHeight="1">
      <c r="A35" s="407"/>
      <c r="B35" s="870">
        <v>0.54861111111111116</v>
      </c>
      <c r="C35" s="1669"/>
      <c r="D35" s="1670"/>
      <c r="E35" s="1670"/>
      <c r="F35" s="1670"/>
      <c r="G35" s="1670"/>
      <c r="H35" s="1670"/>
      <c r="I35" s="1670"/>
      <c r="J35" s="1670"/>
      <c r="K35" s="1670"/>
      <c r="L35" s="1671"/>
      <c r="M35" s="1672"/>
      <c r="N35" s="1673"/>
      <c r="O35" s="1673"/>
      <c r="P35" s="1673"/>
      <c r="Q35" s="1673"/>
      <c r="R35" s="1673"/>
      <c r="S35" s="1673"/>
      <c r="T35" s="1673"/>
      <c r="U35" s="1673"/>
      <c r="V35" s="1674"/>
      <c r="W35" s="871">
        <f>B35</f>
        <v>0.54861111111111116</v>
      </c>
      <c r="Z35" s="872"/>
      <c r="AA35" s="838">
        <v>29</v>
      </c>
      <c r="AB35" s="873" t="s">
        <v>148</v>
      </c>
      <c r="AC35" s="407"/>
      <c r="AD35" s="407"/>
      <c r="AE35" s="407"/>
      <c r="AF35" s="407"/>
      <c r="AG35" s="407"/>
      <c r="AH35" s="407"/>
    </row>
    <row r="36" spans="1:34" s="866" customFormat="1" ht="34.5" customHeight="1">
      <c r="A36" s="407"/>
      <c r="B36" s="863">
        <v>0.54513888888888884</v>
      </c>
      <c r="C36" s="1672"/>
      <c r="D36" s="1673"/>
      <c r="E36" s="1673"/>
      <c r="F36" s="1673"/>
      <c r="G36" s="1673"/>
      <c r="H36" s="1673"/>
      <c r="I36" s="1673"/>
      <c r="J36" s="1673"/>
      <c r="K36" s="1673"/>
      <c r="L36" s="1674"/>
      <c r="M36" s="874" t="s">
        <v>432</v>
      </c>
      <c r="N36" s="1590" t="s">
        <v>484</v>
      </c>
      <c r="O36" s="1591"/>
      <c r="P36" s="528"/>
      <c r="Q36" s="614"/>
      <c r="R36" s="529" t="s">
        <v>235</v>
      </c>
      <c r="S36" s="622"/>
      <c r="T36" s="1590" t="s">
        <v>476</v>
      </c>
      <c r="U36" s="1591"/>
      <c r="V36" s="528"/>
      <c r="W36" s="859">
        <f>B36</f>
        <v>0.54513888888888884</v>
      </c>
      <c r="Z36" s="872"/>
      <c r="AA36" s="838">
        <v>30</v>
      </c>
      <c r="AB36" s="873" t="s">
        <v>583</v>
      </c>
      <c r="AC36" s="407"/>
      <c r="AD36" s="407"/>
      <c r="AE36" s="407"/>
      <c r="AF36" s="407"/>
      <c r="AG36" s="407"/>
      <c r="AH36" s="407"/>
    </row>
    <row r="37" spans="1:34" s="866" customFormat="1" ht="34.5" customHeight="1">
      <c r="A37" s="407"/>
      <c r="B37" s="860">
        <f t="shared" ref="B37:B51" si="6">B36+$C$61</f>
        <v>0.55138888888888882</v>
      </c>
      <c r="C37" s="875" t="s">
        <v>431</v>
      </c>
      <c r="D37" s="1590" t="s">
        <v>676</v>
      </c>
      <c r="E37" s="1591"/>
      <c r="F37" s="528"/>
      <c r="G37" s="614"/>
      <c r="H37" s="529" t="s">
        <v>235</v>
      </c>
      <c r="I37" s="622"/>
      <c r="J37" s="1590" t="s">
        <v>478</v>
      </c>
      <c r="K37" s="1591"/>
      <c r="L37" s="528"/>
      <c r="M37" s="874" t="s">
        <v>434</v>
      </c>
      <c r="N37" s="1590" t="s">
        <v>479</v>
      </c>
      <c r="O37" s="1591"/>
      <c r="P37" s="528"/>
      <c r="Q37" s="614"/>
      <c r="R37" s="529" t="s">
        <v>235</v>
      </c>
      <c r="S37" s="622"/>
      <c r="T37" s="1590" t="s">
        <v>480</v>
      </c>
      <c r="U37" s="1591"/>
      <c r="V37" s="528"/>
      <c r="W37" s="859">
        <f>B37</f>
        <v>0.55138888888888882</v>
      </c>
      <c r="Z37" s="872"/>
      <c r="AA37" s="838">
        <v>31</v>
      </c>
      <c r="AB37" s="873" t="s">
        <v>512</v>
      </c>
    </row>
    <row r="38" spans="1:34" s="407" customFormat="1" ht="34.5" customHeight="1">
      <c r="B38" s="860">
        <f t="shared" si="6"/>
        <v>0.5576388888888888</v>
      </c>
      <c r="C38" s="875" t="s">
        <v>433</v>
      </c>
      <c r="D38" s="1590" t="s">
        <v>485</v>
      </c>
      <c r="E38" s="1591"/>
      <c r="F38" s="528"/>
      <c r="G38" s="614"/>
      <c r="H38" s="529" t="s">
        <v>235</v>
      </c>
      <c r="I38" s="622"/>
      <c r="J38" s="1590" t="s">
        <v>474</v>
      </c>
      <c r="K38" s="1591"/>
      <c r="L38" s="528"/>
      <c r="M38" s="874" t="s">
        <v>435</v>
      </c>
      <c r="N38" s="1590" t="s">
        <v>482</v>
      </c>
      <c r="O38" s="1591"/>
      <c r="P38" s="528"/>
      <c r="Q38" s="614"/>
      <c r="R38" s="529" t="s">
        <v>235</v>
      </c>
      <c r="S38" s="622"/>
      <c r="T38" s="1590" t="s">
        <v>477</v>
      </c>
      <c r="U38" s="1591"/>
      <c r="V38" s="528"/>
      <c r="W38" s="859">
        <f t="shared" ref="W38:W56" si="7">B38</f>
        <v>0.5576388888888888</v>
      </c>
      <c r="Z38" s="839"/>
      <c r="AA38" s="838"/>
      <c r="AB38" s="838"/>
    </row>
    <row r="39" spans="1:34" s="407" customFormat="1" ht="34.5" customHeight="1">
      <c r="B39" s="860">
        <f t="shared" si="6"/>
        <v>0.56388888888888877</v>
      </c>
      <c r="C39" s="875" t="s">
        <v>436</v>
      </c>
      <c r="D39" s="1590" t="s">
        <v>483</v>
      </c>
      <c r="E39" s="1591"/>
      <c r="F39" s="528"/>
      <c r="G39" s="614"/>
      <c r="H39" s="529" t="s">
        <v>235</v>
      </c>
      <c r="I39" s="622"/>
      <c r="J39" s="1590" t="s">
        <v>475</v>
      </c>
      <c r="K39" s="1591"/>
      <c r="L39" s="528"/>
      <c r="M39" s="874" t="s">
        <v>437</v>
      </c>
      <c r="N39" s="1590" t="s">
        <v>395</v>
      </c>
      <c r="O39" s="1591"/>
      <c r="P39" s="528"/>
      <c r="Q39" s="614"/>
      <c r="R39" s="529" t="s">
        <v>235</v>
      </c>
      <c r="S39" s="622"/>
      <c r="T39" s="1590" t="s">
        <v>677</v>
      </c>
      <c r="U39" s="1591"/>
      <c r="V39" s="528"/>
      <c r="W39" s="859">
        <f t="shared" si="7"/>
        <v>0.56388888888888877</v>
      </c>
      <c r="Z39" s="839"/>
      <c r="AA39" s="838"/>
      <c r="AB39" s="838"/>
    </row>
    <row r="40" spans="1:34" s="407" customFormat="1" ht="34.5" customHeight="1">
      <c r="B40" s="863">
        <f t="shared" si="6"/>
        <v>0.57013888888888875</v>
      </c>
      <c r="C40" s="876" t="s">
        <v>438</v>
      </c>
      <c r="D40" s="1576" t="s">
        <v>630</v>
      </c>
      <c r="E40" s="1577"/>
      <c r="F40" s="645"/>
      <c r="G40" s="648"/>
      <c r="H40" s="649" t="s">
        <v>235</v>
      </c>
      <c r="I40" s="650"/>
      <c r="J40" s="1576" t="s">
        <v>621</v>
      </c>
      <c r="K40" s="1577"/>
      <c r="L40" s="645"/>
      <c r="M40" s="877" t="s">
        <v>440</v>
      </c>
      <c r="N40" s="1576" t="s">
        <v>622</v>
      </c>
      <c r="O40" s="1577"/>
      <c r="P40" s="645"/>
      <c r="Q40" s="648"/>
      <c r="R40" s="649" t="s">
        <v>235</v>
      </c>
      <c r="S40" s="650"/>
      <c r="T40" s="1576" t="s">
        <v>614</v>
      </c>
      <c r="U40" s="1577"/>
      <c r="V40" s="645"/>
      <c r="W40" s="878">
        <f t="shared" si="7"/>
        <v>0.57013888888888875</v>
      </c>
      <c r="Z40" s="879"/>
      <c r="AA40" s="880"/>
      <c r="AB40" s="880"/>
    </row>
    <row r="41" spans="1:34" s="407" customFormat="1" ht="34.5" customHeight="1">
      <c r="B41" s="863">
        <f t="shared" si="6"/>
        <v>0.57638888888888873</v>
      </c>
      <c r="C41" s="876" t="s">
        <v>442</v>
      </c>
      <c r="D41" s="1576" t="s">
        <v>616</v>
      </c>
      <c r="E41" s="1577"/>
      <c r="F41" s="645"/>
      <c r="G41" s="648"/>
      <c r="H41" s="649" t="s">
        <v>235</v>
      </c>
      <c r="I41" s="650"/>
      <c r="J41" s="1576" t="s">
        <v>624</v>
      </c>
      <c r="K41" s="1577"/>
      <c r="L41" s="645"/>
      <c r="M41" s="877" t="s">
        <v>455</v>
      </c>
      <c r="N41" s="1576" t="s">
        <v>623</v>
      </c>
      <c r="O41" s="1577"/>
      <c r="P41" s="645"/>
      <c r="Q41" s="648"/>
      <c r="R41" s="649" t="s">
        <v>235</v>
      </c>
      <c r="S41" s="650"/>
      <c r="T41" s="1576" t="s">
        <v>611</v>
      </c>
      <c r="U41" s="1577"/>
      <c r="V41" s="645"/>
      <c r="W41" s="878">
        <f t="shared" si="7"/>
        <v>0.57638888888888873</v>
      </c>
      <c r="Z41" s="839"/>
      <c r="AA41" s="838"/>
      <c r="AB41" s="838"/>
    </row>
    <row r="42" spans="1:34" s="407" customFormat="1" ht="34.5" customHeight="1">
      <c r="B42" s="863">
        <f t="shared" si="6"/>
        <v>0.58263888888888871</v>
      </c>
      <c r="C42" s="876" t="s">
        <v>453</v>
      </c>
      <c r="D42" s="1576" t="s">
        <v>612</v>
      </c>
      <c r="E42" s="1577"/>
      <c r="F42" s="645"/>
      <c r="G42" s="648"/>
      <c r="H42" s="649" t="s">
        <v>235</v>
      </c>
      <c r="I42" s="650"/>
      <c r="J42" s="1576" t="s">
        <v>625</v>
      </c>
      <c r="K42" s="1577"/>
      <c r="L42" s="645"/>
      <c r="M42" s="876" t="s">
        <v>457</v>
      </c>
      <c r="N42" s="1576" t="s">
        <v>626</v>
      </c>
      <c r="O42" s="1577"/>
      <c r="P42" s="645"/>
      <c r="Q42" s="681"/>
      <c r="R42" s="682" t="s">
        <v>235</v>
      </c>
      <c r="S42" s="683"/>
      <c r="T42" s="1576" t="s">
        <v>613</v>
      </c>
      <c r="U42" s="1577"/>
      <c r="V42" s="645"/>
      <c r="W42" s="878">
        <f t="shared" si="7"/>
        <v>0.58263888888888871</v>
      </c>
      <c r="Z42" s="839"/>
      <c r="AA42" s="838"/>
      <c r="AB42" s="838"/>
    </row>
    <row r="43" spans="1:34" s="407" customFormat="1" ht="34.5" customHeight="1">
      <c r="B43" s="863">
        <f t="shared" si="6"/>
        <v>0.58888888888888868</v>
      </c>
      <c r="C43" s="877" t="s">
        <v>454</v>
      </c>
      <c r="D43" s="1576" t="s">
        <v>615</v>
      </c>
      <c r="E43" s="1577"/>
      <c r="F43" s="645"/>
      <c r="G43" s="681"/>
      <c r="H43" s="682" t="s">
        <v>235</v>
      </c>
      <c r="I43" s="683"/>
      <c r="J43" s="1576" t="s">
        <v>627</v>
      </c>
      <c r="K43" s="1577"/>
      <c r="L43" s="645"/>
      <c r="M43" s="876" t="s">
        <v>460</v>
      </c>
      <c r="N43" s="1576" t="s">
        <v>629</v>
      </c>
      <c r="O43" s="1577"/>
      <c r="P43" s="645"/>
      <c r="Q43" s="648"/>
      <c r="R43" s="649" t="s">
        <v>235</v>
      </c>
      <c r="S43" s="650"/>
      <c r="T43" s="1576" t="s">
        <v>610</v>
      </c>
      <c r="U43" s="1577"/>
      <c r="V43" s="645"/>
      <c r="W43" s="878">
        <f t="shared" si="7"/>
        <v>0.58888888888888868</v>
      </c>
      <c r="Z43" s="839"/>
      <c r="AA43" s="838"/>
      <c r="AB43" s="838"/>
      <c r="AC43" s="418"/>
      <c r="AD43" s="418"/>
      <c r="AE43" s="418"/>
      <c r="AF43" s="418"/>
      <c r="AG43" s="418"/>
      <c r="AH43" s="418"/>
    </row>
    <row r="44" spans="1:34" s="407" customFormat="1" ht="34.5" customHeight="1">
      <c r="B44" s="860">
        <f t="shared" si="6"/>
        <v>0.59513888888888866</v>
      </c>
      <c r="C44" s="875" t="s">
        <v>456</v>
      </c>
      <c r="D44" s="1590" t="s">
        <v>473</v>
      </c>
      <c r="E44" s="1591"/>
      <c r="F44" s="528"/>
      <c r="G44" s="614"/>
      <c r="H44" s="529" t="s">
        <v>235</v>
      </c>
      <c r="I44" s="622"/>
      <c r="J44" s="1586" t="s">
        <v>439</v>
      </c>
      <c r="K44" s="1587"/>
      <c r="L44" s="528"/>
      <c r="M44" s="875" t="s">
        <v>465</v>
      </c>
      <c r="N44" s="1586" t="s">
        <v>798</v>
      </c>
      <c r="O44" s="1587"/>
      <c r="P44" s="528"/>
      <c r="Q44" s="614"/>
      <c r="R44" s="529" t="s">
        <v>235</v>
      </c>
      <c r="S44" s="622"/>
      <c r="T44" s="1586" t="s">
        <v>575</v>
      </c>
      <c r="U44" s="1587"/>
      <c r="V44" s="528"/>
      <c r="W44" s="859">
        <f t="shared" si="7"/>
        <v>0.59513888888888866</v>
      </c>
      <c r="Z44" s="839"/>
      <c r="AA44" s="838"/>
      <c r="AB44" s="838"/>
      <c r="AC44" s="418"/>
      <c r="AD44" s="418"/>
      <c r="AE44" s="418"/>
      <c r="AF44" s="418"/>
      <c r="AG44" s="418"/>
      <c r="AH44" s="418"/>
    </row>
    <row r="45" spans="1:34" s="407" customFormat="1" ht="34.5" customHeight="1">
      <c r="B45" s="860">
        <f t="shared" si="6"/>
        <v>0.60138888888888864</v>
      </c>
      <c r="C45" s="875" t="s">
        <v>459</v>
      </c>
      <c r="D45" s="1586" t="s">
        <v>441</v>
      </c>
      <c r="E45" s="1587"/>
      <c r="F45" s="528"/>
      <c r="G45" s="614"/>
      <c r="H45" s="529" t="s">
        <v>235</v>
      </c>
      <c r="I45" s="622"/>
      <c r="J45" s="1586" t="s">
        <v>574</v>
      </c>
      <c r="K45" s="1587"/>
      <c r="L45" s="528"/>
      <c r="M45" s="875" t="s">
        <v>530</v>
      </c>
      <c r="N45" s="1586" t="s">
        <v>633</v>
      </c>
      <c r="O45" s="1587"/>
      <c r="P45" s="528"/>
      <c r="Q45" s="614"/>
      <c r="R45" s="529" t="s">
        <v>235</v>
      </c>
      <c r="S45" s="622"/>
      <c r="T45" s="1586" t="s">
        <v>634</v>
      </c>
      <c r="U45" s="1587"/>
      <c r="V45" s="528"/>
      <c r="W45" s="859">
        <f>B45</f>
        <v>0.60138888888888864</v>
      </c>
      <c r="Z45" s="839"/>
      <c r="AA45" s="838"/>
      <c r="AB45" s="838"/>
      <c r="AC45" s="418"/>
      <c r="AD45" s="418"/>
      <c r="AE45" s="418"/>
      <c r="AF45" s="418"/>
      <c r="AG45" s="418"/>
      <c r="AH45" s="418"/>
    </row>
    <row r="46" spans="1:34" s="407" customFormat="1" ht="34.5" customHeight="1">
      <c r="B46" s="863">
        <f t="shared" si="6"/>
        <v>0.60763888888888862</v>
      </c>
      <c r="C46" s="643" t="s">
        <v>462</v>
      </c>
      <c r="D46" s="1588" t="s">
        <v>443</v>
      </c>
      <c r="E46" s="1589"/>
      <c r="F46" s="645"/>
      <c r="G46" s="648"/>
      <c r="H46" s="649" t="s">
        <v>235</v>
      </c>
      <c r="I46" s="650"/>
      <c r="J46" s="1588" t="s">
        <v>444</v>
      </c>
      <c r="K46" s="1589"/>
      <c r="L46" s="645"/>
      <c r="M46" s="876" t="s">
        <v>533</v>
      </c>
      <c r="N46" s="1588" t="s">
        <v>529</v>
      </c>
      <c r="O46" s="1589"/>
      <c r="P46" s="645"/>
      <c r="Q46" s="648"/>
      <c r="R46" s="649" t="s">
        <v>235</v>
      </c>
      <c r="S46" s="650"/>
      <c r="T46" s="1588" t="s">
        <v>461</v>
      </c>
      <c r="U46" s="1589"/>
      <c r="V46" s="645"/>
      <c r="W46" s="878">
        <f>B46</f>
        <v>0.60763888888888862</v>
      </c>
      <c r="Z46" s="839"/>
      <c r="AA46" s="838"/>
      <c r="AB46" s="838"/>
      <c r="AC46" s="418"/>
      <c r="AD46" s="418"/>
      <c r="AE46" s="418"/>
      <c r="AF46" s="418"/>
      <c r="AG46" s="418"/>
      <c r="AH46" s="418"/>
    </row>
    <row r="47" spans="1:34" s="407" customFormat="1" ht="34.5" customHeight="1">
      <c r="B47" s="863">
        <f t="shared" si="6"/>
        <v>0.6138888888888886</v>
      </c>
      <c r="C47" s="643" t="s">
        <v>556</v>
      </c>
      <c r="D47" s="1588" t="s">
        <v>458</v>
      </c>
      <c r="E47" s="1589"/>
      <c r="F47" s="645"/>
      <c r="G47" s="648"/>
      <c r="H47" s="649" t="s">
        <v>235</v>
      </c>
      <c r="I47" s="650"/>
      <c r="J47" s="1588" t="s">
        <v>464</v>
      </c>
      <c r="K47" s="1589"/>
      <c r="L47" s="645"/>
      <c r="M47" s="877" t="s">
        <v>536</v>
      </c>
      <c r="N47" s="1588" t="s">
        <v>558</v>
      </c>
      <c r="O47" s="1589"/>
      <c r="P47" s="881"/>
      <c r="Q47" s="648"/>
      <c r="R47" s="649" t="s">
        <v>235</v>
      </c>
      <c r="S47" s="650"/>
      <c r="T47" s="1588" t="s">
        <v>467</v>
      </c>
      <c r="U47" s="1589"/>
      <c r="V47" s="827"/>
      <c r="W47" s="878">
        <f t="shared" si="7"/>
        <v>0.6138888888888886</v>
      </c>
      <c r="Z47" s="839"/>
      <c r="AA47" s="838"/>
      <c r="AB47" s="838"/>
      <c r="AC47" s="418"/>
      <c r="AD47" s="418"/>
      <c r="AE47" s="418"/>
      <c r="AF47" s="418"/>
      <c r="AG47" s="418"/>
      <c r="AH47" s="418"/>
    </row>
    <row r="48" spans="1:34" s="407" customFormat="1" ht="34.5" customHeight="1">
      <c r="B48" s="860">
        <f t="shared" si="6"/>
        <v>0.62013888888888857</v>
      </c>
      <c r="C48" s="525" t="s">
        <v>557</v>
      </c>
      <c r="D48" s="1586" t="s">
        <v>463</v>
      </c>
      <c r="E48" s="1587"/>
      <c r="F48" s="882" t="s">
        <v>678</v>
      </c>
      <c r="G48" s="614"/>
      <c r="H48" s="529" t="s">
        <v>235</v>
      </c>
      <c r="I48" s="622"/>
      <c r="J48" s="1586" t="s">
        <v>466</v>
      </c>
      <c r="K48" s="1587"/>
      <c r="L48" s="882" t="s">
        <v>678</v>
      </c>
      <c r="M48" s="874" t="s">
        <v>561</v>
      </c>
      <c r="N48" s="1586" t="s">
        <v>466</v>
      </c>
      <c r="O48" s="1587"/>
      <c r="P48" s="882" t="s">
        <v>678</v>
      </c>
      <c r="Q48" s="525"/>
      <c r="R48" s="883" t="s">
        <v>235</v>
      </c>
      <c r="S48" s="884"/>
      <c r="T48" s="1586" t="s">
        <v>534</v>
      </c>
      <c r="U48" s="1587"/>
      <c r="V48" s="620" t="s">
        <v>678</v>
      </c>
      <c r="W48" s="885">
        <f t="shared" si="7"/>
        <v>0.62013888888888857</v>
      </c>
      <c r="Z48" s="839"/>
      <c r="AA48" s="838"/>
      <c r="AB48" s="838"/>
      <c r="AC48" s="418"/>
      <c r="AD48" s="418"/>
      <c r="AE48" s="418"/>
      <c r="AF48" s="418"/>
      <c r="AG48" s="418"/>
      <c r="AH48" s="418"/>
    </row>
    <row r="49" spans="1:34" s="407" customFormat="1" ht="34.5" customHeight="1">
      <c r="A49" s="418"/>
      <c r="B49" s="863">
        <f t="shared" si="6"/>
        <v>0.62638888888888855</v>
      </c>
      <c r="C49" s="876" t="s">
        <v>559</v>
      </c>
      <c r="D49" s="1588" t="s">
        <v>468</v>
      </c>
      <c r="E49" s="1589"/>
      <c r="F49" s="666" t="s">
        <v>576</v>
      </c>
      <c r="G49" s="643"/>
      <c r="H49" s="886" t="s">
        <v>235</v>
      </c>
      <c r="I49" s="887"/>
      <c r="J49" s="1588" t="s">
        <v>537</v>
      </c>
      <c r="K49" s="1589"/>
      <c r="L49" s="659" t="s">
        <v>576</v>
      </c>
      <c r="M49" s="876" t="s">
        <v>562</v>
      </c>
      <c r="N49" s="1574" t="s">
        <v>802</v>
      </c>
      <c r="O49" s="1575"/>
      <c r="P49" s="830" t="s">
        <v>576</v>
      </c>
      <c r="Q49" s="643"/>
      <c r="R49" s="886" t="s">
        <v>235</v>
      </c>
      <c r="S49" s="887"/>
      <c r="T49" s="1576" t="s">
        <v>578</v>
      </c>
      <c r="U49" s="1577"/>
      <c r="V49" s="659" t="s">
        <v>576</v>
      </c>
      <c r="W49" s="878">
        <f t="shared" si="7"/>
        <v>0.62638888888888855</v>
      </c>
      <c r="Z49" s="839"/>
      <c r="AA49" s="838"/>
      <c r="AB49" s="838"/>
      <c r="AC49" s="418"/>
      <c r="AD49" s="418"/>
      <c r="AE49" s="418"/>
      <c r="AF49" s="418"/>
      <c r="AG49" s="418"/>
      <c r="AH49" s="418"/>
    </row>
    <row r="50" spans="1:34" s="1007" customFormat="1" ht="34.5" customHeight="1">
      <c r="B50" s="1008">
        <f t="shared" si="6"/>
        <v>0.63263888888888853</v>
      </c>
      <c r="C50" s="1009" t="s">
        <v>560</v>
      </c>
      <c r="D50" s="1578" t="s">
        <v>641</v>
      </c>
      <c r="E50" s="1579"/>
      <c r="F50" s="1010" t="s">
        <v>643</v>
      </c>
      <c r="G50" s="967"/>
      <c r="H50" s="1011" t="s">
        <v>235</v>
      </c>
      <c r="I50" s="1012"/>
      <c r="J50" s="1580" t="s">
        <v>646</v>
      </c>
      <c r="K50" s="1581"/>
      <c r="L50" s="1013" t="s">
        <v>643</v>
      </c>
      <c r="M50" s="1014" t="s">
        <v>563</v>
      </c>
      <c r="N50" s="1582" t="s">
        <v>681</v>
      </c>
      <c r="O50" s="1583"/>
      <c r="P50" s="1015" t="s">
        <v>680</v>
      </c>
      <c r="Q50" s="1016"/>
      <c r="R50" s="1017" t="s">
        <v>235</v>
      </c>
      <c r="S50" s="1018"/>
      <c r="T50" s="1582" t="s">
        <v>642</v>
      </c>
      <c r="U50" s="1583"/>
      <c r="V50" s="1019" t="s">
        <v>680</v>
      </c>
      <c r="W50" s="1020">
        <f>B50</f>
        <v>0.63263888888888853</v>
      </c>
      <c r="Z50" s="1021"/>
      <c r="AA50" s="1022"/>
      <c r="AB50" s="1022"/>
    </row>
    <row r="51" spans="1:34" ht="34.5" customHeight="1">
      <c r="B51" s="863">
        <f t="shared" si="6"/>
        <v>0.63888888888888851</v>
      </c>
      <c r="C51" s="1681" t="s">
        <v>535</v>
      </c>
      <c r="D51" s="1682"/>
      <c r="E51" s="1682"/>
      <c r="F51" s="1682"/>
      <c r="G51" s="1682"/>
      <c r="H51" s="1682"/>
      <c r="I51" s="1682"/>
      <c r="J51" s="1682"/>
      <c r="K51" s="1682"/>
      <c r="L51" s="1683"/>
      <c r="M51" s="888" t="s">
        <v>564</v>
      </c>
      <c r="N51" s="1563" t="s">
        <v>805</v>
      </c>
      <c r="O51" s="1564"/>
      <c r="P51" s="697" t="s">
        <v>565</v>
      </c>
      <c r="Q51" s="643"/>
      <c r="R51" s="886" t="s">
        <v>235</v>
      </c>
      <c r="S51" s="887"/>
      <c r="T51" s="1563" t="s">
        <v>579</v>
      </c>
      <c r="U51" s="1564"/>
      <c r="V51" s="698" t="s">
        <v>565</v>
      </c>
      <c r="W51" s="889">
        <f>B51</f>
        <v>0.63888888888888851</v>
      </c>
    </row>
    <row r="52" spans="1:34" s="407" customFormat="1" ht="34.5" customHeight="1">
      <c r="A52" s="418"/>
      <c r="B52" s="860">
        <f>B51+$C$64</f>
        <v>0.64583333333333293</v>
      </c>
      <c r="C52" s="1684"/>
      <c r="D52" s="1685"/>
      <c r="E52" s="1685"/>
      <c r="F52" s="1685"/>
      <c r="G52" s="1685"/>
      <c r="H52" s="1685"/>
      <c r="I52" s="1685"/>
      <c r="J52" s="1685"/>
      <c r="K52" s="1685"/>
      <c r="L52" s="1686"/>
      <c r="M52" s="1568" t="s">
        <v>800</v>
      </c>
      <c r="N52" s="1570" t="s">
        <v>577</v>
      </c>
      <c r="O52" s="1560"/>
      <c r="P52" s="1557" t="s">
        <v>679</v>
      </c>
      <c r="Q52" s="525"/>
      <c r="R52" s="883" t="s">
        <v>235</v>
      </c>
      <c r="S52" s="884"/>
      <c r="T52" s="1559" t="s">
        <v>799</v>
      </c>
      <c r="U52" s="1560"/>
      <c r="V52" s="1557" t="s">
        <v>679</v>
      </c>
      <c r="W52" s="890">
        <f t="shared" ref="W52:W54" si="8">B52</f>
        <v>0.64583333333333293</v>
      </c>
      <c r="Z52" s="839"/>
      <c r="AA52" s="838"/>
      <c r="AB52" s="838"/>
      <c r="AC52" s="418"/>
      <c r="AD52" s="418"/>
      <c r="AE52" s="418"/>
      <c r="AF52" s="418"/>
      <c r="AG52" s="418"/>
      <c r="AH52" s="418"/>
    </row>
    <row r="53" spans="1:34" s="407" customFormat="1" ht="34.5" customHeight="1">
      <c r="A53" s="418"/>
      <c r="B53" s="860">
        <f>B52+$C$64</f>
        <v>0.65277777777777735</v>
      </c>
      <c r="C53" s="1684"/>
      <c r="D53" s="1685"/>
      <c r="E53" s="1685"/>
      <c r="F53" s="1685"/>
      <c r="G53" s="1685"/>
      <c r="H53" s="1685"/>
      <c r="I53" s="1685"/>
      <c r="J53" s="1685"/>
      <c r="K53" s="1685"/>
      <c r="L53" s="1686"/>
      <c r="M53" s="1569"/>
      <c r="N53" s="1571"/>
      <c r="O53" s="1562"/>
      <c r="P53" s="1558"/>
      <c r="Q53" s="891"/>
      <c r="R53" s="892" t="s">
        <v>235</v>
      </c>
      <c r="S53" s="893"/>
      <c r="T53" s="1561"/>
      <c r="U53" s="1562"/>
      <c r="V53" s="1558"/>
      <c r="W53" s="861">
        <f t="shared" si="8"/>
        <v>0.65277777777777735</v>
      </c>
      <c r="Z53" s="839"/>
      <c r="AA53" s="838"/>
      <c r="AB53" s="838"/>
      <c r="AC53" s="418"/>
      <c r="AD53" s="418"/>
      <c r="AE53" s="418"/>
      <c r="AF53" s="418"/>
      <c r="AG53" s="418"/>
      <c r="AH53" s="418"/>
    </row>
    <row r="54" spans="1:34" s="407" customFormat="1" ht="34.5" customHeight="1" thickBot="1">
      <c r="A54" s="418"/>
      <c r="B54" s="860">
        <f>B53+$C$64</f>
        <v>0.65972222222222177</v>
      </c>
      <c r="C54" s="1684"/>
      <c r="D54" s="1685"/>
      <c r="E54" s="1685"/>
      <c r="F54" s="1685"/>
      <c r="G54" s="1685"/>
      <c r="H54" s="1685"/>
      <c r="I54" s="1685"/>
      <c r="J54" s="1685"/>
      <c r="K54" s="1685"/>
      <c r="L54" s="1686"/>
      <c r="M54" s="1569"/>
      <c r="N54" s="1571"/>
      <c r="O54" s="1562"/>
      <c r="P54" s="1558"/>
      <c r="Q54" s="894"/>
      <c r="R54" s="895" t="s">
        <v>235</v>
      </c>
      <c r="S54" s="896"/>
      <c r="T54" s="1561"/>
      <c r="U54" s="1562"/>
      <c r="V54" s="1558"/>
      <c r="W54" s="890">
        <f t="shared" si="8"/>
        <v>0.65972222222222177</v>
      </c>
      <c r="Z54" s="839"/>
      <c r="AA54" s="838"/>
      <c r="AB54" s="838"/>
      <c r="AC54" s="418"/>
      <c r="AD54" s="418"/>
      <c r="AE54" s="418"/>
      <c r="AF54" s="418"/>
      <c r="AG54" s="418"/>
      <c r="AH54" s="418"/>
    </row>
    <row r="55" spans="1:34" ht="34.5" customHeight="1">
      <c r="B55" s="897">
        <f>B54+$C$63</f>
        <v>0.66805555555555507</v>
      </c>
      <c r="C55" s="1684"/>
      <c r="D55" s="1685"/>
      <c r="E55" s="1685"/>
      <c r="F55" s="1685"/>
      <c r="G55" s="1685"/>
      <c r="H55" s="1685"/>
      <c r="I55" s="1685"/>
      <c r="J55" s="1685"/>
      <c r="K55" s="1685"/>
      <c r="L55" s="1686"/>
      <c r="M55" s="1675" t="s">
        <v>686</v>
      </c>
      <c r="N55" s="1676"/>
      <c r="O55" s="1676"/>
      <c r="P55" s="1676"/>
      <c r="Q55" s="1676"/>
      <c r="R55" s="1676"/>
      <c r="S55" s="1676"/>
      <c r="T55" s="1676"/>
      <c r="U55" s="1676"/>
      <c r="V55" s="1677"/>
      <c r="W55" s="898">
        <f t="shared" si="7"/>
        <v>0.66805555555555507</v>
      </c>
    </row>
    <row r="56" spans="1:34" ht="34.5" customHeight="1" thickBot="1">
      <c r="B56" s="899">
        <f>B55+$C$66</f>
        <v>0.6701388888888884</v>
      </c>
      <c r="C56" s="1687"/>
      <c r="D56" s="1688"/>
      <c r="E56" s="1688"/>
      <c r="F56" s="1688"/>
      <c r="G56" s="1688"/>
      <c r="H56" s="1688"/>
      <c r="I56" s="1688"/>
      <c r="J56" s="1688"/>
      <c r="K56" s="1688"/>
      <c r="L56" s="1689"/>
      <c r="M56" s="900" t="s">
        <v>685</v>
      </c>
      <c r="N56" s="1543" t="s">
        <v>810</v>
      </c>
      <c r="O56" s="1544"/>
      <c r="P56" s="1545"/>
      <c r="Q56" s="901"/>
      <c r="R56" s="901" t="s">
        <v>235</v>
      </c>
      <c r="S56" s="902"/>
      <c r="T56" s="1546" t="s">
        <v>806</v>
      </c>
      <c r="U56" s="1546"/>
      <c r="V56" s="1547"/>
      <c r="W56" s="903">
        <f t="shared" si="7"/>
        <v>0.6701388888888884</v>
      </c>
    </row>
    <row r="57" spans="1:34" ht="34.5" customHeight="1" thickBot="1">
      <c r="B57" s="904">
        <f>B56+$C$61</f>
        <v>0.67638888888888837</v>
      </c>
      <c r="C57" s="1678" t="s">
        <v>469</v>
      </c>
      <c r="D57" s="1679"/>
      <c r="E57" s="1679"/>
      <c r="F57" s="1679"/>
      <c r="G57" s="1679"/>
      <c r="H57" s="1679"/>
      <c r="I57" s="1679"/>
      <c r="J57" s="1679"/>
      <c r="K57" s="1679"/>
      <c r="L57" s="1680"/>
      <c r="M57" s="1678" t="s">
        <v>469</v>
      </c>
      <c r="N57" s="1679"/>
      <c r="O57" s="1679"/>
      <c r="P57" s="1679"/>
      <c r="Q57" s="1679"/>
      <c r="R57" s="1679"/>
      <c r="S57" s="1679"/>
      <c r="T57" s="1679"/>
      <c r="U57" s="1679"/>
      <c r="V57" s="1680"/>
      <c r="W57" s="905">
        <f>B57</f>
        <v>0.67638888888888837</v>
      </c>
    </row>
    <row r="58" spans="1:34" ht="34.5" customHeight="1" thickBot="1">
      <c r="B58" s="906">
        <f>B57+$C$65</f>
        <v>0.686805555555555</v>
      </c>
      <c r="C58" s="1694" t="s">
        <v>470</v>
      </c>
      <c r="D58" s="1695"/>
      <c r="E58" s="1695"/>
      <c r="F58" s="1695"/>
      <c r="G58" s="1695"/>
      <c r="H58" s="1695"/>
      <c r="I58" s="1695"/>
      <c r="J58" s="1695"/>
      <c r="K58" s="1695"/>
      <c r="L58" s="1696"/>
      <c r="M58" s="1694" t="s">
        <v>470</v>
      </c>
      <c r="N58" s="1695"/>
      <c r="O58" s="1695"/>
      <c r="P58" s="1695"/>
      <c r="Q58" s="1695"/>
      <c r="R58" s="1695"/>
      <c r="S58" s="1695"/>
      <c r="T58" s="1695"/>
      <c r="U58" s="1695"/>
      <c r="V58" s="1696"/>
      <c r="W58" s="907">
        <f>B58</f>
        <v>0.686805555555555</v>
      </c>
    </row>
    <row r="59" spans="1:34" ht="34.5" customHeight="1">
      <c r="B59" s="908" t="s">
        <v>471</v>
      </c>
      <c r="C59" s="909"/>
      <c r="D59" s="909"/>
      <c r="E59" s="909"/>
      <c r="F59" s="909"/>
      <c r="G59" s="910"/>
      <c r="H59" s="910"/>
      <c r="I59" s="911"/>
      <c r="J59" s="909" t="s">
        <v>797</v>
      </c>
      <c r="K59" s="912"/>
      <c r="L59" s="912"/>
      <c r="M59" s="908" t="s">
        <v>471</v>
      </c>
      <c r="N59" s="909"/>
      <c r="O59" s="909"/>
      <c r="P59" s="909"/>
      <c r="Q59" s="910"/>
      <c r="R59" s="910"/>
      <c r="S59" s="911"/>
      <c r="T59" s="909" t="s">
        <v>797</v>
      </c>
      <c r="U59" s="912"/>
      <c r="V59" s="912"/>
      <c r="W59" s="913"/>
    </row>
    <row r="60" spans="1:34">
      <c r="B60" s="914" t="s">
        <v>314</v>
      </c>
      <c r="C60" s="915">
        <v>5.5555555555555558E-3</v>
      </c>
      <c r="D60" s="418"/>
      <c r="E60" s="418"/>
      <c r="J60" s="917"/>
      <c r="M60" s="915">
        <v>1.3194444444444444E-2</v>
      </c>
      <c r="N60" s="418"/>
      <c r="O60" s="418"/>
      <c r="T60" s="917"/>
      <c r="W60" s="418"/>
    </row>
    <row r="61" spans="1:34">
      <c r="B61" s="914" t="s">
        <v>314</v>
      </c>
      <c r="C61" s="915">
        <v>6.2500000000000003E-3</v>
      </c>
      <c r="M61" s="915">
        <v>1.3888888888888888E-2</v>
      </c>
    </row>
    <row r="62" spans="1:34">
      <c r="B62" s="864" t="s">
        <v>472</v>
      </c>
      <c r="C62" s="919">
        <v>3.472222222222222E-3</v>
      </c>
      <c r="M62" s="919">
        <v>3.472222222222222E-3</v>
      </c>
    </row>
    <row r="63" spans="1:34">
      <c r="B63" s="864" t="s">
        <v>472</v>
      </c>
      <c r="C63" s="919">
        <v>8.3333333333333332E-3</v>
      </c>
      <c r="M63" s="919">
        <v>6.9444444444444441E-3</v>
      </c>
    </row>
    <row r="64" spans="1:34">
      <c r="B64" s="920"/>
      <c r="C64" s="919">
        <v>6.9444444444444441E-3</v>
      </c>
      <c r="M64" s="864"/>
    </row>
    <row r="65" spans="1:25">
      <c r="B65" s="920"/>
      <c r="C65" s="919">
        <v>1.0416666666666666E-2</v>
      </c>
      <c r="M65" s="418"/>
      <c r="N65" s="418"/>
      <c r="O65" s="418"/>
      <c r="P65" s="418"/>
      <c r="Q65" s="418"/>
      <c r="R65" s="418"/>
      <c r="S65" s="418"/>
      <c r="T65" s="418"/>
      <c r="U65" s="418"/>
      <c r="V65" s="418"/>
    </row>
    <row r="66" spans="1:25">
      <c r="C66" s="919">
        <v>2.0833333333333333E-3</v>
      </c>
      <c r="M66" s="418"/>
      <c r="N66" s="418"/>
      <c r="O66" s="418"/>
      <c r="P66" s="418"/>
      <c r="Q66" s="418"/>
      <c r="R66" s="418"/>
      <c r="S66" s="418"/>
      <c r="T66" s="418"/>
      <c r="U66" s="418"/>
      <c r="V66" s="418"/>
    </row>
    <row r="67" spans="1:25" ht="25.9" customHeight="1"/>
    <row r="69" spans="1:25" ht="33.6" customHeight="1">
      <c r="K69" s="917"/>
      <c r="N69" s="916"/>
      <c r="O69" s="916"/>
      <c r="P69" s="918"/>
      <c r="S69" s="918"/>
      <c r="T69" s="418"/>
      <c r="U69" s="418"/>
      <c r="V69" s="418"/>
      <c r="W69" s="922"/>
    </row>
    <row r="70" spans="1:25" ht="24" customHeight="1" thickBot="1">
      <c r="K70" s="917"/>
      <c r="N70" s="916"/>
      <c r="O70" s="916"/>
      <c r="P70" s="918"/>
      <c r="S70" s="918"/>
      <c r="T70" s="418"/>
      <c r="U70" s="418"/>
      <c r="V70" s="418"/>
      <c r="W70" s="922"/>
    </row>
    <row r="71" spans="1:25" ht="24" customHeight="1">
      <c r="A71" s="942"/>
      <c r="B71" s="943"/>
      <c r="C71" s="944"/>
      <c r="D71" s="1700" t="s">
        <v>594</v>
      </c>
      <c r="E71" s="945">
        <v>1</v>
      </c>
      <c r="F71" s="946" t="s">
        <v>650</v>
      </c>
      <c r="G71" s="944"/>
      <c r="H71" s="944"/>
      <c r="I71" s="944"/>
      <c r="J71" s="947"/>
      <c r="K71" s="948"/>
      <c r="L71" s="944"/>
      <c r="M71" s="944"/>
      <c r="N71" s="944"/>
      <c r="O71" s="944"/>
      <c r="P71" s="947"/>
      <c r="Q71" s="944"/>
      <c r="R71" s="944"/>
      <c r="S71" s="947"/>
      <c r="T71" s="942"/>
      <c r="U71" s="942"/>
      <c r="V71" s="942"/>
      <c r="W71" s="949"/>
      <c r="X71" s="942"/>
      <c r="Y71" s="942"/>
    </row>
    <row r="72" spans="1:25" ht="24" customHeight="1">
      <c r="A72" s="942"/>
      <c r="B72" s="943"/>
      <c r="C72" s="944"/>
      <c r="D72" s="1701"/>
      <c r="E72" s="950">
        <v>2</v>
      </c>
      <c r="F72" s="951" t="s">
        <v>511</v>
      </c>
      <c r="G72" s="944"/>
      <c r="H72" s="944"/>
      <c r="I72" s="944"/>
      <c r="J72" s="947"/>
      <c r="K72" s="948"/>
      <c r="L72" s="944"/>
      <c r="M72" s="944"/>
      <c r="N72" s="944"/>
      <c r="O72" s="944"/>
      <c r="P72" s="947"/>
      <c r="Q72" s="944"/>
      <c r="R72" s="944"/>
      <c r="S72" s="947"/>
      <c r="T72" s="942"/>
      <c r="U72" s="942"/>
      <c r="V72" s="942"/>
      <c r="W72" s="949"/>
      <c r="X72" s="942"/>
      <c r="Y72" s="942"/>
    </row>
    <row r="73" spans="1:25" ht="24" customHeight="1">
      <c r="A73" s="942"/>
      <c r="B73" s="943"/>
      <c r="C73" s="944"/>
      <c r="D73" s="1701"/>
      <c r="E73" s="952">
        <v>3</v>
      </c>
      <c r="F73" s="953" t="s">
        <v>550</v>
      </c>
      <c r="G73" s="944"/>
      <c r="H73" s="944"/>
      <c r="I73" s="944"/>
      <c r="J73" s="947"/>
      <c r="K73" s="948"/>
      <c r="L73" s="944"/>
      <c r="M73" s="944"/>
      <c r="N73" s="944"/>
      <c r="O73" s="944"/>
      <c r="P73" s="947"/>
      <c r="Q73" s="944"/>
      <c r="R73" s="944"/>
      <c r="S73" s="947"/>
      <c r="T73" s="942"/>
      <c r="U73" s="942"/>
      <c r="V73" s="942"/>
      <c r="W73" s="949"/>
      <c r="X73" s="942"/>
      <c r="Y73" s="942"/>
    </row>
    <row r="74" spans="1:25" ht="24" customHeight="1">
      <c r="A74" s="942"/>
      <c r="B74" s="943"/>
      <c r="C74" s="944"/>
      <c r="D74" s="1702"/>
      <c r="E74" s="950">
        <v>4</v>
      </c>
      <c r="F74" s="954" t="s">
        <v>652</v>
      </c>
      <c r="G74" s="944"/>
      <c r="H74" s="944"/>
      <c r="I74" s="944"/>
      <c r="J74" s="947"/>
      <c r="K74" s="948"/>
      <c r="L74" s="944"/>
      <c r="M74" s="944"/>
      <c r="N74" s="944"/>
      <c r="O74" s="944"/>
      <c r="P74" s="947"/>
      <c r="Q74" s="944"/>
      <c r="R74" s="944"/>
      <c r="S74" s="947"/>
      <c r="T74" s="942"/>
      <c r="U74" s="942"/>
      <c r="V74" s="942"/>
      <c r="W74" s="949"/>
      <c r="X74" s="942"/>
      <c r="Y74" s="942"/>
    </row>
    <row r="75" spans="1:25" ht="24" customHeight="1">
      <c r="A75" s="942"/>
      <c r="B75" s="943"/>
      <c r="C75" s="944"/>
      <c r="D75" s="1703" t="s">
        <v>595</v>
      </c>
      <c r="E75" s="952">
        <v>5</v>
      </c>
      <c r="F75" s="955" t="s">
        <v>648</v>
      </c>
      <c r="G75" s="944"/>
      <c r="H75" s="944"/>
      <c r="I75" s="944"/>
      <c r="J75" s="947"/>
      <c r="K75" s="948"/>
      <c r="L75" s="944"/>
      <c r="M75" s="944"/>
      <c r="N75" s="944"/>
      <c r="O75" s="944"/>
      <c r="P75" s="947"/>
      <c r="Q75" s="944"/>
      <c r="R75" s="944"/>
      <c r="S75" s="947"/>
      <c r="T75" s="942"/>
      <c r="U75" s="942"/>
      <c r="V75" s="942"/>
      <c r="W75" s="949"/>
      <c r="X75" s="942"/>
      <c r="Y75" s="942"/>
    </row>
    <row r="76" spans="1:25" ht="24" customHeight="1">
      <c r="A76" s="942"/>
      <c r="B76" s="943"/>
      <c r="C76" s="944"/>
      <c r="D76" s="1701"/>
      <c r="E76" s="950">
        <v>6</v>
      </c>
      <c r="F76" s="951" t="s">
        <v>654</v>
      </c>
      <c r="G76" s="944"/>
      <c r="H76" s="944"/>
      <c r="I76" s="944"/>
      <c r="J76" s="947"/>
      <c r="K76" s="948"/>
      <c r="L76" s="944"/>
      <c r="M76" s="944"/>
      <c r="N76" s="944"/>
      <c r="O76" s="944"/>
      <c r="P76" s="947"/>
      <c r="Q76" s="944"/>
      <c r="R76" s="944"/>
      <c r="S76" s="947"/>
      <c r="T76" s="942"/>
      <c r="U76" s="942"/>
      <c r="V76" s="942"/>
      <c r="W76" s="949"/>
      <c r="X76" s="942"/>
      <c r="Y76" s="942"/>
    </row>
    <row r="77" spans="1:25" ht="24" customHeight="1">
      <c r="A77" s="942"/>
      <c r="B77" s="943"/>
      <c r="C77" s="944"/>
      <c r="D77" s="1701"/>
      <c r="E77" s="952">
        <v>7</v>
      </c>
      <c r="F77" s="951" t="s">
        <v>510</v>
      </c>
      <c r="G77" s="944"/>
      <c r="H77" s="944"/>
      <c r="I77" s="944"/>
      <c r="J77" s="947"/>
      <c r="K77" s="948"/>
      <c r="L77" s="944"/>
      <c r="M77" s="944"/>
      <c r="N77" s="944"/>
      <c r="O77" s="944"/>
      <c r="P77" s="947"/>
      <c r="Q77" s="944"/>
      <c r="R77" s="944"/>
      <c r="S77" s="947"/>
      <c r="T77" s="942"/>
      <c r="U77" s="942"/>
      <c r="V77" s="942"/>
      <c r="W77" s="949"/>
      <c r="X77" s="942"/>
      <c r="Y77" s="942"/>
    </row>
    <row r="78" spans="1:25" ht="24" customHeight="1">
      <c r="A78" s="942"/>
      <c r="B78" s="943"/>
      <c r="C78" s="944"/>
      <c r="D78" s="1702"/>
      <c r="E78" s="950">
        <v>8</v>
      </c>
      <c r="F78" s="956" t="s">
        <v>505</v>
      </c>
      <c r="G78" s="944"/>
      <c r="H78" s="944"/>
      <c r="I78" s="944"/>
      <c r="J78" s="947"/>
      <c r="K78" s="948"/>
      <c r="L78" s="944"/>
      <c r="M78" s="944"/>
      <c r="N78" s="944"/>
      <c r="O78" s="944"/>
      <c r="P78" s="947"/>
      <c r="Q78" s="944"/>
      <c r="R78" s="944"/>
      <c r="S78" s="947"/>
      <c r="T78" s="942"/>
      <c r="U78" s="942"/>
      <c r="V78" s="942"/>
      <c r="W78" s="949"/>
      <c r="X78" s="942"/>
      <c r="Y78" s="942"/>
    </row>
    <row r="79" spans="1:25" ht="24" customHeight="1">
      <c r="A79" s="942"/>
      <c r="B79" s="943"/>
      <c r="C79" s="944"/>
      <c r="D79" s="1704" t="s">
        <v>414</v>
      </c>
      <c r="E79" s="952">
        <v>9</v>
      </c>
      <c r="F79" s="955" t="s">
        <v>657</v>
      </c>
      <c r="G79" s="944"/>
      <c r="H79" s="944"/>
      <c r="I79" s="944"/>
      <c r="J79" s="947"/>
      <c r="K79" s="948"/>
      <c r="L79" s="944"/>
      <c r="M79" s="944"/>
      <c r="N79" s="944"/>
      <c r="O79" s="944"/>
      <c r="P79" s="947"/>
      <c r="Q79" s="944"/>
      <c r="R79" s="944"/>
      <c r="S79" s="947"/>
      <c r="T79" s="942"/>
      <c r="U79" s="942"/>
      <c r="V79" s="942"/>
      <c r="W79" s="949"/>
      <c r="X79" s="942"/>
      <c r="Y79" s="942"/>
    </row>
    <row r="80" spans="1:25" ht="24" customHeight="1">
      <c r="A80" s="942"/>
      <c r="B80" s="943"/>
      <c r="C80" s="944"/>
      <c r="D80" s="1704"/>
      <c r="E80" s="950">
        <v>10</v>
      </c>
      <c r="F80" s="953" t="s">
        <v>651</v>
      </c>
      <c r="G80" s="944"/>
      <c r="H80" s="944"/>
      <c r="I80" s="944"/>
      <c r="J80" s="947"/>
      <c r="K80" s="948"/>
      <c r="L80" s="944"/>
      <c r="M80" s="944"/>
      <c r="N80" s="944"/>
      <c r="O80" s="944"/>
      <c r="P80" s="947"/>
      <c r="Q80" s="944"/>
      <c r="R80" s="944"/>
      <c r="S80" s="947"/>
      <c r="T80" s="942"/>
      <c r="U80" s="942"/>
      <c r="V80" s="942"/>
      <c r="W80" s="949"/>
      <c r="X80" s="942"/>
      <c r="Y80" s="942"/>
    </row>
    <row r="81" spans="1:25" ht="24" customHeight="1">
      <c r="A81" s="942"/>
      <c r="B81" s="943"/>
      <c r="C81" s="944"/>
      <c r="D81" s="1704"/>
      <c r="E81" s="952">
        <v>11</v>
      </c>
      <c r="F81" s="951" t="s">
        <v>592</v>
      </c>
      <c r="G81" s="944"/>
      <c r="H81" s="944"/>
      <c r="I81" s="944"/>
      <c r="J81" s="947"/>
      <c r="K81" s="948"/>
      <c r="L81" s="944"/>
      <c r="M81" s="944"/>
      <c r="N81" s="944"/>
      <c r="O81" s="944"/>
      <c r="P81" s="947"/>
      <c r="Q81" s="944"/>
      <c r="R81" s="944"/>
      <c r="S81" s="947"/>
      <c r="T81" s="942"/>
      <c r="U81" s="942"/>
      <c r="V81" s="942"/>
      <c r="W81" s="949"/>
      <c r="X81" s="942"/>
      <c r="Y81" s="942"/>
    </row>
    <row r="82" spans="1:25" ht="24" customHeight="1">
      <c r="A82" s="942"/>
      <c r="B82" s="943"/>
      <c r="C82" s="944"/>
      <c r="D82" s="1704"/>
      <c r="E82" s="950">
        <v>12</v>
      </c>
      <c r="F82" s="955" t="s">
        <v>588</v>
      </c>
      <c r="G82" s="944"/>
      <c r="H82" s="944"/>
      <c r="I82" s="944"/>
      <c r="J82" s="947"/>
      <c r="K82" s="948"/>
      <c r="L82" s="944"/>
      <c r="M82" s="944"/>
      <c r="N82" s="944"/>
      <c r="O82" s="944"/>
      <c r="P82" s="957"/>
      <c r="Q82" s="944"/>
      <c r="R82" s="944"/>
      <c r="S82" s="947"/>
      <c r="T82" s="942"/>
      <c r="U82" s="942"/>
      <c r="V82" s="942"/>
      <c r="W82" s="949"/>
      <c r="X82" s="942"/>
      <c r="Y82" s="942"/>
    </row>
    <row r="83" spans="1:25" ht="24" customHeight="1">
      <c r="A83" s="942"/>
      <c r="B83" s="943"/>
      <c r="C83" s="944"/>
      <c r="D83" s="1705" t="s">
        <v>415</v>
      </c>
      <c r="E83" s="952">
        <v>13</v>
      </c>
      <c r="F83" s="956" t="s">
        <v>593</v>
      </c>
      <c r="G83" s="944"/>
      <c r="H83" s="944"/>
      <c r="I83" s="944"/>
      <c r="J83" s="947"/>
      <c r="K83" s="948"/>
      <c r="L83" s="944"/>
      <c r="M83" s="944"/>
      <c r="N83" s="944"/>
      <c r="O83" s="944"/>
      <c r="P83" s="947"/>
      <c r="Q83" s="944"/>
      <c r="R83" s="944"/>
      <c r="S83" s="947"/>
      <c r="T83" s="942"/>
      <c r="U83" s="942"/>
      <c r="V83" s="942"/>
      <c r="W83" s="949"/>
      <c r="X83" s="942"/>
      <c r="Y83" s="942"/>
    </row>
    <row r="84" spans="1:25" ht="24" customHeight="1">
      <c r="A84" s="942"/>
      <c r="B84" s="943"/>
      <c r="C84" s="944"/>
      <c r="D84" s="1706"/>
      <c r="E84" s="950">
        <v>14</v>
      </c>
      <c r="F84" s="951" t="s">
        <v>372</v>
      </c>
      <c r="G84" s="944"/>
      <c r="H84" s="944"/>
      <c r="I84" s="944"/>
      <c r="J84" s="947"/>
      <c r="K84" s="948"/>
      <c r="L84" s="944"/>
      <c r="M84" s="944"/>
      <c r="N84" s="944"/>
      <c r="O84" s="944"/>
      <c r="P84" s="947"/>
      <c r="Q84" s="944"/>
      <c r="R84" s="944"/>
      <c r="S84" s="947"/>
      <c r="T84" s="942"/>
      <c r="U84" s="942"/>
      <c r="V84" s="942"/>
      <c r="W84" s="949"/>
      <c r="X84" s="942"/>
      <c r="Y84" s="942"/>
    </row>
    <row r="85" spans="1:25" ht="24" customHeight="1" thickBot="1">
      <c r="A85" s="942"/>
      <c r="B85" s="943"/>
      <c r="C85" s="944"/>
      <c r="D85" s="1706"/>
      <c r="E85" s="958">
        <v>15</v>
      </c>
      <c r="F85" s="959" t="s">
        <v>666</v>
      </c>
      <c r="G85" s="944"/>
      <c r="H85" s="944"/>
      <c r="I85" s="944"/>
      <c r="J85" s="947"/>
      <c r="K85" s="948"/>
      <c r="L85" s="944"/>
      <c r="M85" s="944"/>
      <c r="N85" s="944"/>
      <c r="O85" s="944"/>
      <c r="P85" s="947"/>
      <c r="Q85" s="944"/>
      <c r="R85" s="944"/>
      <c r="S85" s="947"/>
      <c r="T85" s="942"/>
      <c r="U85" s="942"/>
      <c r="V85" s="942"/>
      <c r="W85" s="949"/>
      <c r="X85" s="942"/>
      <c r="Y85" s="942"/>
    </row>
    <row r="86" spans="1:25" ht="24" customHeight="1">
      <c r="A86" s="942"/>
      <c r="B86" s="943"/>
      <c r="C86" s="944"/>
      <c r="D86" s="1700" t="s">
        <v>508</v>
      </c>
      <c r="E86" s="960">
        <v>16</v>
      </c>
      <c r="F86" s="961" t="s">
        <v>662</v>
      </c>
      <c r="G86" s="944"/>
      <c r="H86" s="944"/>
      <c r="I86" s="944"/>
      <c r="J86" s="947"/>
      <c r="K86" s="948"/>
      <c r="L86" s="944"/>
      <c r="M86" s="944"/>
      <c r="N86" s="944"/>
      <c r="O86" s="944"/>
      <c r="P86" s="947"/>
      <c r="Q86" s="944"/>
      <c r="R86" s="944"/>
      <c r="S86" s="947"/>
      <c r="T86" s="942"/>
      <c r="U86" s="942"/>
      <c r="V86" s="942"/>
      <c r="W86" s="949"/>
      <c r="X86" s="942"/>
      <c r="Y86" s="942"/>
    </row>
    <row r="87" spans="1:25" ht="24" customHeight="1">
      <c r="A87" s="942"/>
      <c r="B87" s="943"/>
      <c r="C87" s="944"/>
      <c r="D87" s="1701"/>
      <c r="E87" s="962">
        <v>17</v>
      </c>
      <c r="F87" s="963" t="s">
        <v>584</v>
      </c>
      <c r="G87" s="944"/>
      <c r="H87" s="944"/>
      <c r="I87" s="944"/>
      <c r="J87" s="947"/>
      <c r="K87" s="948"/>
      <c r="L87" s="944"/>
      <c r="M87" s="944"/>
      <c r="N87" s="944"/>
      <c r="O87" s="944"/>
      <c r="P87" s="947"/>
      <c r="Q87" s="944"/>
      <c r="R87" s="944"/>
      <c r="S87" s="947"/>
      <c r="T87" s="942"/>
      <c r="U87" s="942"/>
      <c r="V87" s="942"/>
      <c r="W87" s="949"/>
      <c r="X87" s="942"/>
      <c r="Y87" s="942"/>
    </row>
    <row r="88" spans="1:25" ht="30">
      <c r="A88" s="942"/>
      <c r="B88" s="943"/>
      <c r="C88" s="944"/>
      <c r="D88" s="1701"/>
      <c r="E88" s="950">
        <v>18</v>
      </c>
      <c r="F88" s="956" t="s">
        <v>147</v>
      </c>
      <c r="G88" s="944"/>
      <c r="H88" s="944"/>
      <c r="I88" s="944"/>
      <c r="J88" s="947"/>
      <c r="K88" s="948"/>
      <c r="L88" s="944"/>
      <c r="M88" s="944"/>
      <c r="N88" s="944"/>
      <c r="O88" s="944"/>
      <c r="P88" s="947"/>
      <c r="Q88" s="944"/>
      <c r="R88" s="944"/>
      <c r="S88" s="947"/>
      <c r="T88" s="942"/>
      <c r="U88" s="942"/>
      <c r="V88" s="942"/>
      <c r="W88" s="949"/>
      <c r="X88" s="942"/>
      <c r="Y88" s="942"/>
    </row>
    <row r="89" spans="1:25" ht="24" customHeight="1">
      <c r="A89" s="942"/>
      <c r="B89" s="943"/>
      <c r="C89" s="944"/>
      <c r="D89" s="1702"/>
      <c r="E89" s="952">
        <v>19</v>
      </c>
      <c r="F89" s="964" t="s">
        <v>664</v>
      </c>
      <c r="G89" s="944"/>
      <c r="H89" s="944"/>
      <c r="I89" s="944"/>
      <c r="J89" s="947"/>
      <c r="K89" s="948"/>
      <c r="L89" s="944"/>
      <c r="M89" s="944"/>
      <c r="N89" s="944"/>
      <c r="O89" s="944"/>
      <c r="P89" s="947"/>
      <c r="Q89" s="944"/>
      <c r="R89" s="944"/>
      <c r="S89" s="947"/>
      <c r="T89" s="942"/>
      <c r="U89" s="942"/>
      <c r="V89" s="942"/>
      <c r="W89" s="949"/>
      <c r="X89" s="942"/>
      <c r="Y89" s="942"/>
    </row>
    <row r="90" spans="1:25" ht="24" customHeight="1">
      <c r="D90" s="1693" t="s">
        <v>509</v>
      </c>
      <c r="E90" s="925">
        <v>20</v>
      </c>
      <c r="F90" s="929" t="s">
        <v>815</v>
      </c>
      <c r="K90" s="917"/>
      <c r="N90" s="916"/>
      <c r="O90" s="916"/>
      <c r="P90" s="918"/>
      <c r="S90" s="918"/>
      <c r="T90" s="418"/>
      <c r="U90" s="418"/>
      <c r="V90" s="418"/>
      <c r="W90" s="922"/>
    </row>
    <row r="91" spans="1:25" ht="24" customHeight="1">
      <c r="D91" s="1691"/>
      <c r="E91" s="927">
        <v>21</v>
      </c>
      <c r="F91" s="935" t="s">
        <v>547</v>
      </c>
      <c r="K91" s="917"/>
      <c r="N91" s="916"/>
      <c r="O91" s="916"/>
      <c r="P91" s="918"/>
      <c r="S91" s="918"/>
      <c r="T91" s="418"/>
      <c r="U91" s="418"/>
      <c r="V91" s="418"/>
      <c r="W91" s="922"/>
    </row>
    <row r="92" spans="1:25" ht="24" customHeight="1">
      <c r="D92" s="1691"/>
      <c r="E92" s="925">
        <v>22</v>
      </c>
      <c r="F92" s="929" t="s">
        <v>658</v>
      </c>
      <c r="K92" s="917"/>
      <c r="N92" s="916"/>
      <c r="O92" s="916"/>
      <c r="P92" s="918"/>
      <c r="S92" s="918"/>
      <c r="T92" s="418"/>
      <c r="U92" s="418"/>
      <c r="V92" s="418"/>
      <c r="W92" s="922"/>
    </row>
    <row r="93" spans="1:25" ht="24" customHeight="1">
      <c r="D93" s="1692"/>
      <c r="E93" s="927">
        <v>23</v>
      </c>
      <c r="F93" s="935" t="s">
        <v>816</v>
      </c>
      <c r="K93" s="917"/>
      <c r="N93" s="916"/>
      <c r="O93" s="916"/>
      <c r="P93" s="918"/>
      <c r="S93" s="918"/>
      <c r="T93" s="418"/>
      <c r="U93" s="418"/>
      <c r="V93" s="418"/>
      <c r="W93" s="922"/>
    </row>
    <row r="94" spans="1:25" ht="24" customHeight="1">
      <c r="D94" s="1693" t="s">
        <v>551</v>
      </c>
      <c r="E94" s="925">
        <v>24</v>
      </c>
      <c r="F94" s="929" t="s">
        <v>587</v>
      </c>
      <c r="K94" s="917"/>
      <c r="N94" s="916"/>
      <c r="O94" s="916"/>
      <c r="P94" s="918"/>
      <c r="S94" s="918"/>
      <c r="T94" s="418"/>
      <c r="U94" s="418"/>
      <c r="V94" s="418"/>
      <c r="W94" s="922"/>
    </row>
    <row r="95" spans="1:25" ht="24" customHeight="1">
      <c r="D95" s="1691"/>
      <c r="E95" s="927">
        <v>25</v>
      </c>
      <c r="F95" s="929" t="s">
        <v>155</v>
      </c>
      <c r="K95" s="917"/>
      <c r="N95" s="916"/>
      <c r="O95" s="916"/>
      <c r="P95" s="918"/>
      <c r="S95" s="918"/>
      <c r="T95" s="418"/>
      <c r="U95" s="418"/>
      <c r="V95" s="418"/>
      <c r="W95" s="922"/>
    </row>
    <row r="96" spans="1:25" ht="24" customHeight="1">
      <c r="D96" s="1691"/>
      <c r="E96" s="925">
        <v>26</v>
      </c>
      <c r="F96" s="929" t="s">
        <v>660</v>
      </c>
      <c r="K96" s="917"/>
      <c r="N96" s="916"/>
      <c r="O96" s="916"/>
      <c r="P96" s="918"/>
      <c r="S96" s="918"/>
      <c r="T96" s="418"/>
      <c r="U96" s="418"/>
      <c r="V96" s="418"/>
      <c r="W96" s="922"/>
    </row>
    <row r="97" spans="4:23" ht="24" customHeight="1">
      <c r="D97" s="1691"/>
      <c r="E97" s="927">
        <v>27</v>
      </c>
      <c r="F97" s="640" t="s">
        <v>582</v>
      </c>
      <c r="K97" s="917"/>
      <c r="N97" s="916"/>
      <c r="O97" s="916"/>
      <c r="P97" s="918"/>
      <c r="S97" s="918"/>
      <c r="T97" s="418"/>
      <c r="U97" s="418"/>
      <c r="V97" s="418"/>
      <c r="W97" s="922"/>
    </row>
    <row r="98" spans="4:23" ht="24" customHeight="1">
      <c r="D98" s="1691" t="s">
        <v>552</v>
      </c>
      <c r="E98" s="925">
        <v>28</v>
      </c>
      <c r="F98" s="929" t="s">
        <v>545</v>
      </c>
      <c r="K98" s="917"/>
      <c r="N98" s="916"/>
      <c r="O98" s="916"/>
      <c r="P98" s="918"/>
      <c r="S98" s="918"/>
      <c r="T98" s="418"/>
      <c r="U98" s="418"/>
      <c r="V98" s="418"/>
      <c r="W98" s="922"/>
    </row>
    <row r="99" spans="4:23" ht="24" customHeight="1">
      <c r="D99" s="1691"/>
      <c r="E99" s="927">
        <v>29</v>
      </c>
      <c r="F99" s="929" t="s">
        <v>148</v>
      </c>
      <c r="K99" s="917"/>
      <c r="N99" s="916"/>
      <c r="O99" s="916"/>
      <c r="P99" s="918"/>
      <c r="S99" s="918"/>
      <c r="T99" s="418"/>
      <c r="U99" s="418"/>
      <c r="V99" s="418"/>
      <c r="W99" s="922"/>
    </row>
    <row r="100" spans="4:23" ht="24" customHeight="1">
      <c r="D100" s="1691"/>
      <c r="E100" s="925">
        <v>30</v>
      </c>
      <c r="F100" s="929" t="s">
        <v>583</v>
      </c>
      <c r="K100" s="917"/>
      <c r="N100" s="916"/>
      <c r="O100" s="916"/>
      <c r="P100" s="918"/>
      <c r="S100" s="918"/>
      <c r="T100" s="418"/>
      <c r="U100" s="418"/>
      <c r="V100" s="418"/>
      <c r="W100" s="922"/>
    </row>
    <row r="101" spans="4:23" ht="24" customHeight="1">
      <c r="D101" s="1691"/>
      <c r="E101" s="927">
        <v>31</v>
      </c>
      <c r="F101" s="936" t="s">
        <v>512</v>
      </c>
      <c r="K101" s="917"/>
      <c r="N101" s="916"/>
      <c r="O101" s="916"/>
      <c r="P101" s="918"/>
      <c r="S101" s="918"/>
      <c r="T101" s="418"/>
      <c r="U101" s="418"/>
      <c r="V101" s="418"/>
      <c r="W101" s="922"/>
    </row>
    <row r="102" spans="4:23" ht="30.75" thickBot="1">
      <c r="D102" s="937"/>
      <c r="E102" s="938"/>
      <c r="F102" s="939"/>
      <c r="K102" s="917"/>
      <c r="N102" s="916"/>
      <c r="O102" s="916"/>
      <c r="P102" s="918"/>
      <c r="S102" s="918"/>
      <c r="T102" s="418"/>
      <c r="U102" s="418"/>
      <c r="V102" s="418"/>
      <c r="W102" s="922"/>
    </row>
    <row r="103" spans="4:23">
      <c r="K103" s="917"/>
      <c r="N103" s="916"/>
      <c r="O103" s="916"/>
      <c r="P103" s="918"/>
      <c r="S103" s="918"/>
      <c r="T103" s="418"/>
      <c r="U103" s="418"/>
      <c r="V103" s="418"/>
      <c r="W103" s="922"/>
    </row>
    <row r="104" spans="4:23">
      <c r="K104" s="917"/>
      <c r="N104" s="916"/>
      <c r="O104" s="916"/>
      <c r="P104" s="918"/>
      <c r="S104" s="918"/>
      <c r="T104" s="418"/>
      <c r="U104" s="418"/>
      <c r="V104" s="418"/>
      <c r="W104" s="922"/>
    </row>
    <row r="105" spans="4:23">
      <c r="K105" s="917"/>
      <c r="N105" s="916"/>
      <c r="O105" s="916"/>
      <c r="P105" s="918"/>
      <c r="S105" s="918"/>
      <c r="T105" s="418"/>
      <c r="U105" s="418"/>
      <c r="V105" s="418"/>
      <c r="W105" s="922"/>
    </row>
    <row r="106" spans="4:23">
      <c r="K106" s="917"/>
      <c r="N106" s="916"/>
      <c r="O106" s="916"/>
      <c r="P106" s="918"/>
      <c r="S106" s="918"/>
      <c r="T106" s="418"/>
      <c r="U106" s="418"/>
      <c r="V106" s="418"/>
      <c r="W106" s="922"/>
    </row>
    <row r="107" spans="4:23">
      <c r="K107" s="917"/>
      <c r="N107" s="916"/>
      <c r="O107" s="916"/>
      <c r="P107" s="918"/>
      <c r="S107" s="918"/>
      <c r="T107" s="418"/>
      <c r="U107" s="418"/>
      <c r="V107" s="418"/>
      <c r="W107" s="922"/>
    </row>
    <row r="111" spans="4:23">
      <c r="L111" s="625" t="s">
        <v>573</v>
      </c>
      <c r="M111" s="624"/>
    </row>
  </sheetData>
  <mergeCells count="104">
    <mergeCell ref="D86:D89"/>
    <mergeCell ref="D90:D93"/>
    <mergeCell ref="D94:D97"/>
    <mergeCell ref="D98:D101"/>
    <mergeCell ref="C58:L58"/>
    <mergeCell ref="M58:V58"/>
    <mergeCell ref="D71:D74"/>
    <mergeCell ref="D75:D78"/>
    <mergeCell ref="D79:D82"/>
    <mergeCell ref="D83:D85"/>
    <mergeCell ref="V52:V54"/>
    <mergeCell ref="M55:V55"/>
    <mergeCell ref="N56:P56"/>
    <mergeCell ref="T56:V56"/>
    <mergeCell ref="C57:L57"/>
    <mergeCell ref="M57:V57"/>
    <mergeCell ref="C51:L56"/>
    <mergeCell ref="N51:O51"/>
    <mergeCell ref="T51:U51"/>
    <mergeCell ref="M52:M54"/>
    <mergeCell ref="N52:O54"/>
    <mergeCell ref="P52:P54"/>
    <mergeCell ref="T52:U54"/>
    <mergeCell ref="D49:E49"/>
    <mergeCell ref="J49:K49"/>
    <mergeCell ref="N49:O49"/>
    <mergeCell ref="T49:U49"/>
    <mergeCell ref="D50:E50"/>
    <mergeCell ref="J50:K50"/>
    <mergeCell ref="N50:O50"/>
    <mergeCell ref="T50:U50"/>
    <mergeCell ref="D47:E47"/>
    <mergeCell ref="J47:K47"/>
    <mergeCell ref="N47:O47"/>
    <mergeCell ref="T47:U47"/>
    <mergeCell ref="D48:E48"/>
    <mergeCell ref="J48:K48"/>
    <mergeCell ref="N48:O48"/>
    <mergeCell ref="T48:U48"/>
    <mergeCell ref="D45:E45"/>
    <mergeCell ref="J45:K45"/>
    <mergeCell ref="N45:O45"/>
    <mergeCell ref="T45:U45"/>
    <mergeCell ref="D46:E46"/>
    <mergeCell ref="J46:K46"/>
    <mergeCell ref="N46:O46"/>
    <mergeCell ref="T46:U46"/>
    <mergeCell ref="D43:E43"/>
    <mergeCell ref="J43:K43"/>
    <mergeCell ref="N43:O43"/>
    <mergeCell ref="T43:U43"/>
    <mergeCell ref="D44:E44"/>
    <mergeCell ref="J44:K44"/>
    <mergeCell ref="N44:O44"/>
    <mergeCell ref="T44:U44"/>
    <mergeCell ref="D41:E41"/>
    <mergeCell ref="J41:K41"/>
    <mergeCell ref="N41:O41"/>
    <mergeCell ref="T41:U41"/>
    <mergeCell ref="D42:E42"/>
    <mergeCell ref="J42:K42"/>
    <mergeCell ref="N42:O42"/>
    <mergeCell ref="T42:U42"/>
    <mergeCell ref="D39:E39"/>
    <mergeCell ref="J39:K39"/>
    <mergeCell ref="N39:O39"/>
    <mergeCell ref="T39:U39"/>
    <mergeCell ref="D40:E40"/>
    <mergeCell ref="J40:K40"/>
    <mergeCell ref="N40:O40"/>
    <mergeCell ref="T40:U40"/>
    <mergeCell ref="D37:E37"/>
    <mergeCell ref="J37:K37"/>
    <mergeCell ref="N37:O37"/>
    <mergeCell ref="T37:U37"/>
    <mergeCell ref="D38:E38"/>
    <mergeCell ref="J38:K38"/>
    <mergeCell ref="N38:O38"/>
    <mergeCell ref="T38:U38"/>
    <mergeCell ref="C9:L9"/>
    <mergeCell ref="M9:V9"/>
    <mergeCell ref="C10:L10"/>
    <mergeCell ref="M10:V10"/>
    <mergeCell ref="M33:V35"/>
    <mergeCell ref="C34:L36"/>
    <mergeCell ref="N36:O36"/>
    <mergeCell ref="T36:U36"/>
    <mergeCell ref="N5:V5"/>
    <mergeCell ref="D6:L6"/>
    <mergeCell ref="N6:V6"/>
    <mergeCell ref="C7:L7"/>
    <mergeCell ref="M7:V7"/>
    <mergeCell ref="C8:L8"/>
    <mergeCell ref="M8:V8"/>
    <mergeCell ref="B1:W1"/>
    <mergeCell ref="C2:L2"/>
    <mergeCell ref="M2:V2"/>
    <mergeCell ref="C3:L3"/>
    <mergeCell ref="M3:V3"/>
    <mergeCell ref="C4:C6"/>
    <mergeCell ref="D4:L4"/>
    <mergeCell ref="M4:M6"/>
    <mergeCell ref="N4:V4"/>
    <mergeCell ref="D5:L5"/>
  </mergeCells>
  <phoneticPr fontId="94"/>
  <printOptions horizontalCentered="1" verticalCentered="1"/>
  <pageMargins left="0.23622047244094491" right="0.19685039370078741" top="0.35433070866141736" bottom="0" header="0.31496062992125984" footer="0.31496062992125984"/>
  <pageSetup paperSize="9"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853-822A-4D3E-B304-6CD64A4DE3C7}">
  <sheetPr>
    <tabColor rgb="FFFFC000"/>
    <pageSetUpPr fitToPage="1"/>
  </sheetPr>
  <dimension ref="A1:CM37"/>
  <sheetViews>
    <sheetView showGridLines="0" view="pageBreakPreview" zoomScale="30" zoomScaleNormal="40" zoomScaleSheetLayoutView="30" workbookViewId="0">
      <selection activeCell="BQ25" sqref="BQ25:BT36"/>
    </sheetView>
  </sheetViews>
  <sheetFormatPr defaultColWidth="5.25" defaultRowHeight="15.75"/>
  <cols>
    <col min="1" max="1" width="7.125" style="418" customWidth="1"/>
    <col min="2" max="2" width="10" style="418" customWidth="1"/>
    <col min="3" max="91" width="5.5" style="418" customWidth="1"/>
    <col min="92" max="16384" width="5.25" style="418"/>
  </cols>
  <sheetData>
    <row r="1" spans="1:91" ht="72.75">
      <c r="D1" s="536"/>
      <c r="E1" s="536"/>
      <c r="F1" s="536"/>
      <c r="G1" s="536"/>
      <c r="H1" s="536"/>
      <c r="I1" s="536"/>
      <c r="J1" s="536"/>
      <c r="K1" s="536"/>
      <c r="L1" s="536"/>
      <c r="M1" s="536"/>
      <c r="N1" s="536"/>
      <c r="O1" s="536"/>
      <c r="P1" s="536"/>
      <c r="Q1" s="536"/>
      <c r="R1" s="536"/>
      <c r="S1" s="536"/>
      <c r="T1" s="1732" t="s">
        <v>694</v>
      </c>
      <c r="U1" s="1733"/>
      <c r="V1" s="1733"/>
      <c r="W1" s="1733"/>
      <c r="X1" s="1733"/>
      <c r="Y1" s="1733"/>
      <c r="Z1" s="1733"/>
      <c r="AA1" s="1733"/>
      <c r="AB1" s="1733"/>
      <c r="AC1" s="1733"/>
      <c r="AD1" s="1733"/>
      <c r="AE1" s="1733"/>
      <c r="AF1" s="1733"/>
      <c r="AG1" s="1733"/>
      <c r="AH1" s="1733"/>
      <c r="AI1" s="1733"/>
      <c r="AJ1" s="1733"/>
      <c r="AK1" s="1733"/>
      <c r="AL1" s="1733"/>
      <c r="AM1" s="1733"/>
      <c r="AN1" s="1733"/>
      <c r="AO1" s="1733"/>
      <c r="AP1" s="1733"/>
      <c r="AQ1" s="1733"/>
      <c r="AR1" s="1733"/>
      <c r="AS1" s="1733"/>
      <c r="AT1" s="1733"/>
      <c r="AU1" s="1733"/>
      <c r="AV1" s="1733"/>
      <c r="AW1" s="1733"/>
      <c r="AX1" s="1733"/>
      <c r="AY1" s="1733"/>
      <c r="AZ1" s="1733"/>
      <c r="BA1" s="1733"/>
      <c r="BB1" s="1733"/>
      <c r="BC1" s="1733"/>
      <c r="BD1" s="1733"/>
      <c r="BE1" s="1733"/>
      <c r="BF1" s="1733"/>
      <c r="BG1" s="1733"/>
      <c r="BH1" s="1733"/>
      <c r="BI1" s="1733"/>
      <c r="BJ1" s="1733"/>
      <c r="BK1" s="1733"/>
      <c r="BL1" s="1733"/>
      <c r="BM1" s="1733"/>
      <c r="BN1" s="1733"/>
      <c r="BO1" s="1734"/>
      <c r="BP1" s="552"/>
      <c r="BQ1" s="553"/>
      <c r="BR1" s="553"/>
      <c r="BS1" s="553"/>
      <c r="BT1" s="553"/>
      <c r="BU1" s="553"/>
      <c r="BV1" s="553"/>
      <c r="BW1" s="553"/>
      <c r="BX1" s="553"/>
      <c r="BY1" s="553"/>
      <c r="BZ1" s="553"/>
      <c r="CA1" s="553"/>
      <c r="CB1" s="553"/>
      <c r="CM1" s="553"/>
    </row>
    <row r="2" spans="1:91" ht="136.5" customHeight="1" thickBot="1">
      <c r="D2" s="536"/>
      <c r="E2" s="536"/>
      <c r="F2" s="536"/>
      <c r="G2" s="536"/>
      <c r="H2" s="536"/>
      <c r="I2" s="536"/>
      <c r="J2" s="536"/>
      <c r="K2" s="536"/>
      <c r="L2" s="536"/>
      <c r="M2" s="536"/>
      <c r="N2" s="536"/>
      <c r="O2" s="536"/>
      <c r="P2" s="536"/>
      <c r="Q2" s="536"/>
      <c r="R2" s="536"/>
      <c r="S2" s="536"/>
      <c r="T2" s="536"/>
      <c r="U2" s="536"/>
      <c r="V2" s="551"/>
      <c r="W2" s="551"/>
      <c r="X2" s="551"/>
      <c r="Y2" s="551"/>
      <c r="Z2" s="551"/>
      <c r="AA2" s="551"/>
      <c r="AB2" s="551"/>
      <c r="AC2" s="551"/>
      <c r="AD2" s="551"/>
      <c r="AE2" s="551"/>
      <c r="AF2" s="551"/>
      <c r="AG2" s="551"/>
      <c r="AH2" s="551"/>
      <c r="AI2" s="551"/>
      <c r="AJ2" s="551"/>
      <c r="AK2" s="551"/>
      <c r="AL2" s="551"/>
      <c r="AM2" s="551"/>
      <c r="AN2" s="551"/>
      <c r="AO2" s="1735" t="s">
        <v>380</v>
      </c>
      <c r="AP2" s="1735"/>
      <c r="AQ2" s="1735"/>
      <c r="AR2" s="1735"/>
      <c r="AS2" s="1735"/>
      <c r="AT2" s="1735"/>
      <c r="AU2" s="551"/>
      <c r="AV2" s="551"/>
      <c r="AW2" s="551"/>
      <c r="AX2" s="551"/>
      <c r="AY2" s="551"/>
      <c r="AZ2" s="551"/>
      <c r="BA2" s="551"/>
      <c r="BB2" s="551"/>
      <c r="BC2" s="551"/>
      <c r="BD2" s="551"/>
      <c r="BE2" s="551"/>
      <c r="BF2" s="551"/>
      <c r="BG2" s="551"/>
      <c r="BH2" s="551"/>
      <c r="BI2" s="551"/>
      <c r="BJ2" s="551"/>
      <c r="BK2" s="551"/>
      <c r="BL2" s="551"/>
      <c r="BM2" s="551"/>
      <c r="BN2" s="536"/>
      <c r="BO2" s="536"/>
      <c r="BP2" s="551"/>
      <c r="BQ2" s="551"/>
      <c r="BR2" s="553"/>
      <c r="BS2" s="553"/>
      <c r="BT2" s="553"/>
      <c r="BU2" s="553"/>
      <c r="BV2" s="553"/>
      <c r="BW2" s="553"/>
      <c r="BX2" s="553"/>
      <c r="BY2" s="553"/>
      <c r="BZ2" s="553"/>
      <c r="CA2" s="553"/>
      <c r="CB2" s="553"/>
      <c r="CC2" s="1744"/>
      <c r="CD2" s="1744"/>
      <c r="CE2" s="694"/>
      <c r="CF2" s="694"/>
      <c r="CG2" s="695"/>
      <c r="CH2" s="694"/>
      <c r="CI2" s="694"/>
      <c r="CJ2" s="694"/>
      <c r="CK2" s="1744"/>
      <c r="CL2" s="1744"/>
      <c r="CM2" s="553"/>
    </row>
    <row r="3" spans="1:91" ht="75" customHeight="1" thickBot="1">
      <c r="D3" s="536"/>
      <c r="E3" s="536"/>
      <c r="F3" s="536"/>
      <c r="G3" s="536"/>
      <c r="H3" s="536"/>
      <c r="I3" s="536"/>
      <c r="J3" s="536"/>
      <c r="K3" s="536"/>
      <c r="L3" s="536"/>
      <c r="M3" s="536"/>
      <c r="N3" s="536"/>
      <c r="O3" s="536"/>
      <c r="P3" s="536"/>
      <c r="Q3" s="536"/>
      <c r="R3" s="536"/>
      <c r="S3" s="536"/>
      <c r="U3" s="1736"/>
      <c r="V3" s="1737"/>
      <c r="W3" s="1737"/>
      <c r="X3" s="1737"/>
      <c r="Y3" s="1737"/>
      <c r="Z3" s="1737"/>
      <c r="AA3" s="1737"/>
      <c r="AB3" s="1737"/>
      <c r="AC3" s="1737"/>
      <c r="AD3" s="1737"/>
      <c r="AE3" s="1737"/>
      <c r="AF3" s="1737"/>
      <c r="AG3" s="1737"/>
      <c r="AH3" s="1737"/>
      <c r="AI3" s="1737"/>
      <c r="AJ3" s="1737"/>
      <c r="AK3" s="1737"/>
      <c r="AL3" s="1737"/>
      <c r="AM3" s="1737"/>
      <c r="AN3" s="1737"/>
      <c r="AO3" s="1737"/>
      <c r="AP3" s="1737"/>
      <c r="AQ3" s="1737"/>
      <c r="AR3" s="1737"/>
      <c r="AS3" s="1737"/>
      <c r="AT3" s="1737"/>
      <c r="AU3" s="1737"/>
      <c r="AV3" s="1737"/>
      <c r="AW3" s="1737"/>
      <c r="AX3" s="1737"/>
      <c r="AY3" s="1737"/>
      <c r="AZ3" s="1737"/>
      <c r="BA3" s="1737"/>
      <c r="BB3" s="1737"/>
      <c r="BC3" s="1737"/>
      <c r="BD3" s="1737"/>
      <c r="BE3" s="1737"/>
      <c r="BF3" s="1737"/>
      <c r="BG3" s="1737"/>
      <c r="BH3" s="1737"/>
      <c r="BI3" s="1737"/>
      <c r="BJ3" s="1737"/>
      <c r="BK3" s="1737"/>
      <c r="BL3" s="1737"/>
      <c r="BM3" s="1737"/>
      <c r="BN3" s="1738"/>
      <c r="BP3" s="536"/>
      <c r="BQ3" s="536"/>
      <c r="BR3" s="553"/>
      <c r="BS3" s="553"/>
      <c r="BT3" s="553"/>
      <c r="BU3" s="553"/>
      <c r="BV3" s="553"/>
      <c r="BW3" s="553"/>
      <c r="BX3" s="553"/>
      <c r="CC3" s="553"/>
      <c r="CD3" s="693"/>
      <c r="CE3" s="1754" t="s">
        <v>684</v>
      </c>
      <c r="CF3" s="1755"/>
      <c r="CG3" s="1755"/>
      <c r="CH3" s="1755"/>
      <c r="CI3" s="1755"/>
      <c r="CJ3" s="1756"/>
      <c r="CK3" s="553"/>
      <c r="CL3" s="553"/>
      <c r="CM3" s="553"/>
    </row>
    <row r="4" spans="1:91" ht="63" customHeight="1">
      <c r="D4" s="536"/>
      <c r="E4" s="536"/>
      <c r="F4" s="536"/>
      <c r="G4" s="536"/>
      <c r="H4" s="536"/>
      <c r="I4" s="536"/>
      <c r="J4" s="536"/>
      <c r="K4" s="536"/>
      <c r="L4" s="536"/>
      <c r="M4" s="536"/>
      <c r="N4" s="536"/>
      <c r="O4" s="1745" t="s">
        <v>687</v>
      </c>
      <c r="P4" s="1745"/>
      <c r="Q4" s="1745"/>
      <c r="R4" s="1745"/>
      <c r="S4" s="1745"/>
      <c r="T4" s="536"/>
      <c r="U4" s="536"/>
      <c r="V4" s="536"/>
      <c r="W4" s="536"/>
      <c r="X4" s="536"/>
      <c r="Y4" s="536"/>
      <c r="Z4" s="536"/>
      <c r="AA4" s="536"/>
      <c r="AB4" s="540"/>
      <c r="AC4" s="540"/>
      <c r="AD4" s="540"/>
      <c r="AE4" s="540"/>
      <c r="AF4" s="540"/>
      <c r="AG4" s="540"/>
      <c r="AH4" s="540"/>
      <c r="AI4" s="540"/>
      <c r="AJ4" s="540"/>
      <c r="AK4" s="540"/>
      <c r="AL4" s="540"/>
      <c r="AM4" s="540"/>
      <c r="AN4" s="540"/>
      <c r="AO4" s="540"/>
      <c r="AP4" s="540"/>
      <c r="AQ4" s="540"/>
      <c r="AR4" s="617"/>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1745" t="s">
        <v>687</v>
      </c>
      <c r="BQ4" s="1745"/>
      <c r="BR4" s="1745"/>
      <c r="BS4" s="1745"/>
      <c r="BT4" s="1745"/>
      <c r="BU4" s="553"/>
      <c r="BV4" s="553"/>
      <c r="BW4" s="553"/>
      <c r="BX4" s="553"/>
      <c r="CC4" s="553"/>
      <c r="CD4" s="1748" t="s">
        <v>808</v>
      </c>
      <c r="CE4" s="1749"/>
      <c r="CG4" s="1708" t="s">
        <v>683</v>
      </c>
      <c r="CH4" s="1708"/>
      <c r="CJ4" s="1748" t="s">
        <v>809</v>
      </c>
      <c r="CK4" s="1749"/>
      <c r="CL4" s="553"/>
      <c r="CM4" s="553"/>
    </row>
    <row r="5" spans="1:91" ht="48.6" customHeight="1">
      <c r="D5" s="541"/>
      <c r="E5" s="541"/>
      <c r="F5" s="541"/>
      <c r="G5" s="541"/>
      <c r="H5" s="541"/>
      <c r="I5" s="541"/>
      <c r="J5" s="541"/>
      <c r="K5" s="536"/>
      <c r="L5" s="545"/>
      <c r="M5" s="545"/>
      <c r="N5" s="545"/>
      <c r="O5" s="1745"/>
      <c r="P5" s="1745"/>
      <c r="Q5" s="1745"/>
      <c r="R5" s="1745"/>
      <c r="S5" s="1745"/>
      <c r="T5" s="545"/>
      <c r="U5" s="545"/>
      <c r="V5" s="545"/>
      <c r="W5" s="545"/>
      <c r="X5" s="545"/>
      <c r="Y5" s="545"/>
      <c r="Z5" s="545"/>
      <c r="AA5" s="545"/>
      <c r="AB5" s="545"/>
      <c r="AC5" s="545"/>
      <c r="AD5" s="545"/>
      <c r="AE5" s="545"/>
      <c r="AF5" s="545"/>
      <c r="AG5" s="545"/>
      <c r="AH5" s="545"/>
      <c r="AI5" s="545"/>
      <c r="AJ5" s="545"/>
      <c r="AK5" s="1739"/>
      <c r="AL5" s="1739"/>
      <c r="AM5" s="541"/>
      <c r="AO5" s="550"/>
      <c r="AP5" s="1740" t="s">
        <v>555</v>
      </c>
      <c r="AQ5" s="1740"/>
      <c r="AR5" s="1740"/>
      <c r="AS5" s="1740"/>
      <c r="AT5" s="550"/>
      <c r="AU5" s="550"/>
      <c r="AV5" s="550"/>
      <c r="AW5" s="550"/>
      <c r="AX5" s="550"/>
      <c r="AY5" s="550"/>
      <c r="AZ5" s="550"/>
      <c r="BA5" s="550"/>
      <c r="BB5" s="550"/>
      <c r="BC5" s="550"/>
      <c r="BD5" s="541"/>
      <c r="BE5" s="541"/>
      <c r="BF5" s="541"/>
      <c r="BG5" s="536"/>
      <c r="BH5" s="545"/>
      <c r="BI5" s="545"/>
      <c r="BJ5" s="545"/>
      <c r="BK5" s="545"/>
      <c r="BL5" s="545"/>
      <c r="BM5" s="545"/>
      <c r="BN5" s="545"/>
      <c r="BO5" s="545"/>
      <c r="BP5" s="1745"/>
      <c r="BQ5" s="1745"/>
      <c r="BR5" s="1745"/>
      <c r="BS5" s="1745"/>
      <c r="BT5" s="1745"/>
      <c r="BU5" s="553"/>
      <c r="BV5" s="553"/>
      <c r="BW5" s="553"/>
      <c r="BX5" s="553"/>
      <c r="CC5" s="553"/>
      <c r="CD5" s="1750"/>
      <c r="CE5" s="1751"/>
      <c r="CF5" s="691"/>
      <c r="CG5" s="1708"/>
      <c r="CH5" s="1708"/>
      <c r="CI5" s="692"/>
      <c r="CJ5" s="1750"/>
      <c r="CK5" s="1751"/>
      <c r="CL5" s="691"/>
      <c r="CM5" s="553"/>
    </row>
    <row r="6" spans="1:91" ht="48.6" customHeight="1">
      <c r="D6" s="541"/>
      <c r="E6" s="541"/>
      <c r="F6" s="541"/>
      <c r="G6" s="541"/>
      <c r="H6" s="541"/>
      <c r="I6" s="541"/>
      <c r="J6" s="541"/>
      <c r="K6" s="536"/>
      <c r="O6" s="1745"/>
      <c r="P6" s="1745"/>
      <c r="Q6" s="1745"/>
      <c r="R6" s="1745"/>
      <c r="S6" s="1745"/>
      <c r="T6" s="545"/>
      <c r="U6" s="545"/>
      <c r="V6" s="667"/>
      <c r="W6" s="545"/>
      <c r="X6" s="545"/>
      <c r="Y6" s="545"/>
      <c r="Z6" s="545"/>
      <c r="AA6" s="545"/>
      <c r="AB6" s="545"/>
      <c r="AC6" s="545"/>
      <c r="AD6" s="545"/>
      <c r="AE6" s="545"/>
      <c r="AF6" s="545"/>
      <c r="AG6" s="545"/>
      <c r="AH6" s="545"/>
      <c r="AI6" s="545"/>
      <c r="AJ6" s="545"/>
      <c r="AK6" s="544"/>
      <c r="AL6" s="544"/>
      <c r="AM6" s="541"/>
      <c r="AN6" s="606"/>
      <c r="AO6" s="606"/>
      <c r="AP6" s="606"/>
      <c r="AQ6" s="607"/>
      <c r="AR6" s="606"/>
      <c r="AS6" s="606"/>
      <c r="AT6" s="606"/>
      <c r="AU6" s="606"/>
      <c r="AV6" s="606"/>
      <c r="AW6" s="550"/>
      <c r="AX6" s="550"/>
      <c r="AY6" s="550"/>
      <c r="AZ6" s="550"/>
      <c r="BA6" s="550"/>
      <c r="BB6" s="550"/>
      <c r="BC6" s="550"/>
      <c r="BD6" s="541"/>
      <c r="BE6" s="541"/>
      <c r="BF6" s="541"/>
      <c r="BG6" s="536"/>
      <c r="BH6" s="545"/>
      <c r="BI6" s="545"/>
      <c r="BJ6" s="545"/>
      <c r="BK6" s="545"/>
      <c r="BL6" s="545"/>
      <c r="BM6" s="667"/>
      <c r="BN6" s="545"/>
      <c r="BO6" s="545"/>
      <c r="BP6" s="1745"/>
      <c r="BQ6" s="1745"/>
      <c r="BR6" s="1745"/>
      <c r="BS6" s="1745"/>
      <c r="BT6" s="1745"/>
      <c r="BU6" s="553"/>
      <c r="BV6" s="553"/>
      <c r="BW6" s="553"/>
      <c r="BX6" s="553"/>
      <c r="CC6" s="553"/>
      <c r="CD6" s="1750"/>
      <c r="CE6" s="1751"/>
      <c r="CF6" s="691"/>
      <c r="CG6" s="1708"/>
      <c r="CH6" s="1708"/>
      <c r="CI6" s="692"/>
      <c r="CJ6" s="1750"/>
      <c r="CK6" s="1751"/>
      <c r="CL6" s="691"/>
      <c r="CM6" s="553"/>
    </row>
    <row r="7" spans="1:91" ht="39.6" customHeight="1">
      <c r="B7" s="783"/>
      <c r="C7" s="783"/>
      <c r="D7" s="539"/>
      <c r="E7" s="539"/>
      <c r="F7" s="539"/>
      <c r="G7" s="539"/>
      <c r="H7" s="539"/>
      <c r="I7" s="539"/>
      <c r="J7" s="539"/>
      <c r="K7" s="555"/>
      <c r="O7" s="1745"/>
      <c r="P7" s="1745"/>
      <c r="Q7" s="1745"/>
      <c r="R7" s="1745"/>
      <c r="S7" s="1745"/>
      <c r="T7" s="784"/>
      <c r="U7" s="785"/>
      <c r="W7" s="785"/>
      <c r="X7" s="785"/>
      <c r="Y7" s="785"/>
      <c r="Z7" s="785"/>
      <c r="AA7" s="785"/>
      <c r="AB7" s="785"/>
      <c r="AC7" s="785"/>
      <c r="AD7" s="785"/>
      <c r="AE7" s="785"/>
      <c r="AF7" s="785"/>
      <c r="AG7" s="785"/>
      <c r="AH7" s="785"/>
      <c r="AI7" s="785"/>
      <c r="AJ7" s="785"/>
      <c r="AK7" s="786"/>
      <c r="AL7" s="786"/>
      <c r="AM7" s="787"/>
      <c r="AN7" s="787"/>
      <c r="AO7" s="1710" t="s">
        <v>801</v>
      </c>
      <c r="AP7" s="1710"/>
      <c r="AQ7" s="1710"/>
      <c r="AR7" s="1710"/>
      <c r="AS7" s="1710"/>
      <c r="AT7" s="1710"/>
      <c r="AU7" s="1742"/>
      <c r="AV7" s="1742"/>
      <c r="AW7" s="1742"/>
      <c r="AX7" s="1742"/>
      <c r="AY7" s="1742"/>
      <c r="AZ7" s="1742"/>
      <c r="BA7" s="548"/>
      <c r="BB7" s="787"/>
      <c r="BC7" s="787"/>
      <c r="BD7" s="787"/>
      <c r="BE7" s="787"/>
      <c r="BF7" s="787"/>
      <c r="BG7" s="548"/>
      <c r="BH7" s="785"/>
      <c r="BI7" s="785"/>
      <c r="BJ7" s="785"/>
      <c r="BK7" s="785"/>
      <c r="BL7" s="785"/>
      <c r="BN7" s="785"/>
      <c r="BO7" s="788"/>
      <c r="BP7" s="1745"/>
      <c r="BQ7" s="1745"/>
      <c r="BR7" s="1745"/>
      <c r="BS7" s="1745"/>
      <c r="BT7" s="1745"/>
      <c r="BU7" s="553"/>
      <c r="BV7" s="553"/>
      <c r="BW7" s="553"/>
      <c r="BX7" s="553"/>
      <c r="CC7" s="553"/>
      <c r="CD7" s="1750"/>
      <c r="CE7" s="1751"/>
      <c r="CF7" s="691"/>
      <c r="CG7" s="1708"/>
      <c r="CH7" s="1708"/>
      <c r="CI7" s="692"/>
      <c r="CJ7" s="1750"/>
      <c r="CK7" s="1751"/>
      <c r="CL7" s="691"/>
      <c r="CM7" s="553"/>
    </row>
    <row r="8" spans="1:91" ht="39.6" customHeight="1">
      <c r="B8" s="783"/>
      <c r="C8" s="783"/>
      <c r="D8" s="737"/>
      <c r="E8" s="539"/>
      <c r="F8" s="539"/>
      <c r="G8" s="538"/>
      <c r="H8" s="538"/>
      <c r="I8" s="789"/>
      <c r="J8" s="789"/>
      <c r="K8" s="555"/>
      <c r="P8" s="790"/>
      <c r="Q8" s="790"/>
      <c r="R8" s="790"/>
      <c r="S8" s="790"/>
      <c r="T8" s="791"/>
      <c r="U8" s="790"/>
      <c r="W8" s="790"/>
      <c r="X8" s="790"/>
      <c r="Y8" s="790"/>
      <c r="Z8" s="790"/>
      <c r="AA8" s="790"/>
      <c r="AB8" s="790"/>
      <c r="AC8" s="790"/>
      <c r="AD8" s="790"/>
      <c r="AE8" s="790"/>
      <c r="AF8" s="790"/>
      <c r="AG8" s="790"/>
      <c r="AH8" s="790"/>
      <c r="AI8" s="790"/>
      <c r="AJ8" s="790"/>
      <c r="AK8" s="1747"/>
      <c r="AL8" s="1747"/>
      <c r="AM8" s="555"/>
      <c r="AN8" s="555"/>
      <c r="AO8" s="1710"/>
      <c r="AP8" s="1710"/>
      <c r="AQ8" s="1710"/>
      <c r="AR8" s="1710"/>
      <c r="AS8" s="1710"/>
      <c r="AT8" s="1710"/>
      <c r="AU8" s="1741"/>
      <c r="AV8" s="1741"/>
      <c r="AW8" s="1741"/>
      <c r="AX8" s="1741"/>
      <c r="AY8" s="1741"/>
      <c r="AZ8" s="1741"/>
      <c r="BA8" s="555"/>
      <c r="BB8" s="538"/>
      <c r="BC8" s="538"/>
      <c r="BD8" s="539"/>
      <c r="BE8" s="789"/>
      <c r="BF8" s="789"/>
      <c r="BG8" s="555"/>
      <c r="BH8" s="790"/>
      <c r="BI8" s="790"/>
      <c r="BJ8" s="790"/>
      <c r="BK8" s="790"/>
      <c r="BL8" s="790"/>
      <c r="BN8" s="790"/>
      <c r="BO8" s="792"/>
      <c r="BP8" s="790"/>
      <c r="BQ8" s="790"/>
      <c r="BR8" s="553"/>
      <c r="BS8" s="553"/>
      <c r="BT8" s="553"/>
      <c r="BU8" s="553"/>
      <c r="BV8" s="553"/>
      <c r="BW8" s="553"/>
      <c r="BX8" s="553"/>
      <c r="CC8" s="553"/>
      <c r="CD8" s="1750"/>
      <c r="CE8" s="1751"/>
      <c r="CF8" s="691"/>
      <c r="CG8" s="1708"/>
      <c r="CH8" s="1708"/>
      <c r="CI8" s="692"/>
      <c r="CJ8" s="1750"/>
      <c r="CK8" s="1751"/>
      <c r="CL8" s="691"/>
      <c r="CM8" s="553"/>
    </row>
    <row r="9" spans="1:91" ht="38.450000000000003" customHeight="1">
      <c r="D9" s="539"/>
      <c r="E9" s="793"/>
      <c r="F9" s="793"/>
      <c r="G9" s="539"/>
      <c r="H9" s="539"/>
      <c r="I9" s="539"/>
      <c r="J9" s="555"/>
      <c r="K9" s="555"/>
      <c r="Q9" s="794"/>
      <c r="R9" s="1711" t="s">
        <v>382</v>
      </c>
      <c r="S9" s="1711"/>
      <c r="T9" s="1711"/>
      <c r="U9" s="1711"/>
      <c r="W9" s="794"/>
      <c r="X9" s="795"/>
      <c r="Y9" s="795"/>
      <c r="Z9" s="795"/>
      <c r="AA9" s="795"/>
      <c r="AB9" s="795"/>
      <c r="AC9" s="795"/>
      <c r="AD9" s="795"/>
      <c r="AE9" s="796"/>
      <c r="AF9" s="796"/>
      <c r="AG9" s="796"/>
      <c r="AH9" s="796"/>
      <c r="AI9" s="796"/>
      <c r="AJ9" s="555"/>
      <c r="AK9" s="796"/>
      <c r="AL9" s="555"/>
      <c r="AM9" s="555"/>
      <c r="AN9" s="555"/>
      <c r="AO9" s="555"/>
      <c r="AP9" s="555"/>
      <c r="AQ9" s="555"/>
      <c r="AR9" s="555"/>
      <c r="AS9" s="555"/>
      <c r="AT9" s="555"/>
      <c r="AU9" s="555"/>
      <c r="AV9" s="555"/>
      <c r="AW9" s="555"/>
      <c r="BF9" s="555"/>
      <c r="BG9" s="555"/>
      <c r="BH9" s="555"/>
      <c r="BI9" s="555"/>
      <c r="BJ9" s="796"/>
      <c r="BK9" s="794"/>
      <c r="BL9" s="794"/>
      <c r="BN9" s="1711" t="s">
        <v>382</v>
      </c>
      <c r="BO9" s="1711"/>
      <c r="BP9" s="1711"/>
      <c r="BQ9" s="1711"/>
      <c r="BR9" s="553"/>
      <c r="BS9" s="553"/>
      <c r="BT9" s="553"/>
      <c r="BU9" s="553"/>
      <c r="BV9" s="553"/>
      <c r="BW9" s="553"/>
      <c r="BX9" s="553"/>
      <c r="CC9" s="553"/>
      <c r="CD9" s="1750"/>
      <c r="CE9" s="1751"/>
      <c r="CF9" s="691"/>
      <c r="CG9" s="1708"/>
      <c r="CH9" s="1708"/>
      <c r="CI9" s="692"/>
      <c r="CJ9" s="1750"/>
      <c r="CK9" s="1751"/>
      <c r="CL9" s="691"/>
      <c r="CM9" s="553"/>
    </row>
    <row r="10" spans="1:91" ht="38.450000000000003" customHeight="1" thickBot="1">
      <c r="D10" s="555"/>
      <c r="E10" s="555"/>
      <c r="H10" s="1707"/>
      <c r="I10" s="1707"/>
      <c r="J10" s="555"/>
      <c r="K10" s="662"/>
      <c r="L10" s="555"/>
      <c r="M10" s="555"/>
      <c r="N10" s="555"/>
      <c r="O10" s="555"/>
      <c r="P10" s="797"/>
      <c r="Q10" s="797"/>
      <c r="R10" s="797"/>
      <c r="S10" s="798"/>
      <c r="T10" s="797"/>
      <c r="U10" s="797"/>
      <c r="W10" s="797"/>
      <c r="X10" s="795"/>
      <c r="Y10" s="795"/>
      <c r="Z10" s="795"/>
      <c r="AA10" s="795"/>
      <c r="AB10" s="795"/>
      <c r="AC10" s="795"/>
      <c r="AD10" s="795"/>
      <c r="AE10" s="796"/>
      <c r="AF10" s="1707"/>
      <c r="AG10" s="1707"/>
      <c r="AH10" s="796"/>
      <c r="AI10" s="796"/>
      <c r="AJ10" s="555"/>
      <c r="AK10" s="796"/>
      <c r="AL10" s="555"/>
      <c r="AM10" s="555"/>
      <c r="AN10" s="555"/>
      <c r="AO10" s="555"/>
      <c r="AP10" s="555"/>
      <c r="AQ10" s="555"/>
      <c r="AR10" s="555"/>
      <c r="AS10" s="555"/>
      <c r="AT10" s="555"/>
      <c r="AU10" s="555"/>
      <c r="AV10" s="555"/>
      <c r="AW10" s="555"/>
      <c r="BB10" s="1707"/>
      <c r="BC10" s="1707"/>
      <c r="BF10" s="555"/>
      <c r="BG10" s="555"/>
      <c r="BH10" s="555"/>
      <c r="BI10" s="555"/>
      <c r="BJ10" s="555"/>
      <c r="BK10" s="797"/>
      <c r="BL10" s="797"/>
      <c r="BN10" s="797"/>
      <c r="BO10" s="798"/>
      <c r="BP10" s="797"/>
      <c r="BQ10" s="797"/>
      <c r="BR10" s="797"/>
      <c r="BT10" s="795"/>
      <c r="BU10" s="795"/>
      <c r="BV10" s="795"/>
      <c r="BW10" s="795"/>
      <c r="BX10" s="795"/>
      <c r="BY10" s="799"/>
      <c r="BZ10" s="800"/>
      <c r="CA10" s="796"/>
      <c r="CB10" s="1743"/>
      <c r="CC10" s="1743"/>
      <c r="CD10" s="1752"/>
      <c r="CE10" s="1753"/>
      <c r="CF10" s="691"/>
      <c r="CG10" s="801"/>
      <c r="CH10" s="801"/>
      <c r="CI10" s="692"/>
      <c r="CJ10" s="1752"/>
      <c r="CK10" s="1753"/>
      <c r="CL10" s="691"/>
      <c r="CM10" s="796"/>
    </row>
    <row r="11" spans="1:91" ht="26.25" customHeight="1">
      <c r="A11" s="554"/>
      <c r="B11" s="554"/>
      <c r="C11" s="554"/>
      <c r="D11" s="573"/>
      <c r="E11" s="573"/>
      <c r="H11" s="1707"/>
      <c r="I11" s="1707"/>
      <c r="J11" s="574"/>
      <c r="L11" s="575"/>
      <c r="M11" s="575"/>
      <c r="N11" s="575"/>
      <c r="O11" s="575"/>
      <c r="P11" s="575"/>
      <c r="Q11" s="1709" t="s">
        <v>640</v>
      </c>
      <c r="R11" s="1709"/>
      <c r="S11" s="1709"/>
      <c r="T11" s="1709"/>
      <c r="U11" s="1709"/>
      <c r="V11" s="1709"/>
      <c r="W11" s="1731"/>
      <c r="X11" s="1731"/>
      <c r="Y11" s="1731"/>
      <c r="Z11" s="1731"/>
      <c r="AA11" s="1731"/>
      <c r="AB11" s="1731"/>
      <c r="AC11" s="802"/>
      <c r="AD11" s="803"/>
      <c r="AE11" s="578"/>
      <c r="AF11" s="1707"/>
      <c r="AG11" s="1707"/>
      <c r="AH11" s="573"/>
      <c r="AI11" s="573"/>
      <c r="AJ11" s="573"/>
      <c r="AK11" s="573"/>
      <c r="AL11" s="573"/>
      <c r="AM11" s="573"/>
      <c r="AN11" s="573"/>
      <c r="AO11" s="573"/>
      <c r="AP11" s="573"/>
      <c r="AQ11" s="573"/>
      <c r="AR11" s="573"/>
      <c r="AS11" s="573"/>
      <c r="AT11" s="573"/>
      <c r="AU11" s="573"/>
      <c r="AV11" s="573"/>
      <c r="AW11" s="573"/>
      <c r="AX11" s="573"/>
      <c r="AY11" s="573"/>
      <c r="AZ11" s="573"/>
      <c r="BA11" s="573"/>
      <c r="BB11" s="1707"/>
      <c r="BC11" s="1707"/>
      <c r="BD11" s="574"/>
      <c r="BE11" s="575"/>
      <c r="BF11" s="575"/>
      <c r="BG11" s="575"/>
      <c r="BH11" s="575"/>
      <c r="BI11" s="575"/>
      <c r="BJ11" s="575"/>
      <c r="BK11" s="575"/>
      <c r="BM11" s="1709" t="s">
        <v>645</v>
      </c>
      <c r="BN11" s="1709"/>
      <c r="BO11" s="1709"/>
      <c r="BP11" s="1709"/>
      <c r="BQ11" s="1709"/>
      <c r="BR11" s="1709"/>
      <c r="BS11" s="803"/>
      <c r="BT11" s="803"/>
      <c r="BU11" s="803"/>
      <c r="BV11" s="803"/>
      <c r="BW11" s="803"/>
      <c r="BX11" s="803"/>
      <c r="CA11" s="804"/>
      <c r="CB11" s="1743"/>
      <c r="CC11" s="1743"/>
      <c r="CD11" s="573"/>
      <c r="CE11" s="573"/>
      <c r="CF11" s="573"/>
      <c r="CG11" s="573"/>
      <c r="CI11" s="573"/>
      <c r="CJ11" s="573"/>
      <c r="CK11" s="573"/>
      <c r="CL11" s="573"/>
      <c r="CM11" s="573"/>
    </row>
    <row r="12" spans="1:91" ht="15" customHeight="1">
      <c r="A12" s="536"/>
      <c r="B12" s="536"/>
      <c r="C12" s="536"/>
      <c r="D12" s="538"/>
      <c r="E12" s="538"/>
      <c r="H12" s="538"/>
      <c r="I12" s="538"/>
      <c r="J12" s="549"/>
      <c r="L12" s="538"/>
      <c r="M12" s="538"/>
      <c r="N12" s="538"/>
      <c r="O12" s="538"/>
      <c r="P12" s="539"/>
      <c r="Q12" s="1710"/>
      <c r="R12" s="1710"/>
      <c r="S12" s="1710"/>
      <c r="T12" s="1710"/>
      <c r="U12" s="1710"/>
      <c r="V12" s="1710"/>
      <c r="W12" s="805"/>
      <c r="X12" s="805"/>
      <c r="Y12" s="805"/>
      <c r="Z12" s="805"/>
      <c r="AA12" s="805"/>
      <c r="AB12" s="805"/>
      <c r="AC12" s="805"/>
      <c r="AD12" s="539"/>
      <c r="AE12" s="806"/>
      <c r="AF12" s="539"/>
      <c r="AG12" s="539"/>
      <c r="AH12" s="538"/>
      <c r="AI12" s="538"/>
      <c r="AJ12" s="538"/>
      <c r="AK12" s="796"/>
      <c r="AL12" s="538"/>
      <c r="AM12" s="538"/>
      <c r="AN12" s="539"/>
      <c r="AO12" s="539"/>
      <c r="AP12" s="538"/>
      <c r="AQ12" s="538"/>
      <c r="AR12" s="538"/>
      <c r="AS12" s="538"/>
      <c r="AZ12" s="538"/>
      <c r="BA12" s="538"/>
      <c r="BB12" s="538"/>
      <c r="BC12" s="538"/>
      <c r="BD12" s="549"/>
      <c r="BE12" s="538"/>
      <c r="BF12" s="538"/>
      <c r="BG12" s="538"/>
      <c r="BH12" s="538"/>
      <c r="BI12" s="538"/>
      <c r="BJ12" s="538"/>
      <c r="BK12" s="538"/>
      <c r="BL12" s="573"/>
      <c r="BM12" s="1710"/>
      <c r="BN12" s="1710"/>
      <c r="BO12" s="1710"/>
      <c r="BP12" s="1710"/>
      <c r="BQ12" s="1710"/>
      <c r="BR12" s="1710"/>
      <c r="BS12" s="805"/>
      <c r="BT12" s="805"/>
      <c r="BU12" s="805"/>
      <c r="BV12" s="805"/>
      <c r="BW12" s="805"/>
      <c r="BX12" s="805"/>
      <c r="CA12" s="807"/>
      <c r="CB12" s="796"/>
      <c r="CC12" s="796"/>
      <c r="CD12" s="796"/>
      <c r="CE12" s="796"/>
      <c r="CF12" s="796"/>
      <c r="CG12" s="796"/>
      <c r="CI12" s="539"/>
      <c r="CJ12" s="538"/>
      <c r="CK12" s="538"/>
      <c r="CL12" s="538"/>
      <c r="CM12" s="796"/>
    </row>
    <row r="13" spans="1:91" ht="44.25" customHeight="1">
      <c r="A13" s="536"/>
      <c r="B13" s="536"/>
      <c r="C13" s="536"/>
      <c r="D13" s="538"/>
      <c r="E13" s="538"/>
      <c r="H13" s="538"/>
      <c r="I13" s="538"/>
      <c r="J13" s="808"/>
      <c r="L13" s="805"/>
      <c r="M13" s="805"/>
      <c r="N13" s="805"/>
      <c r="O13" s="805"/>
      <c r="P13" s="805"/>
      <c r="Q13" s="1710"/>
      <c r="R13" s="1710"/>
      <c r="S13" s="1710"/>
      <c r="T13" s="1710"/>
      <c r="U13" s="1710"/>
      <c r="V13" s="1710"/>
      <c r="W13" s="805"/>
      <c r="X13" s="805"/>
      <c r="Y13" s="805"/>
      <c r="Z13" s="805"/>
      <c r="AA13" s="805"/>
      <c r="AB13" s="805"/>
      <c r="AC13" s="805"/>
      <c r="AD13" s="539"/>
      <c r="AE13" s="547"/>
      <c r="AF13" s="538"/>
      <c r="AG13" s="538"/>
      <c r="AH13" s="538"/>
      <c r="AI13" s="796"/>
      <c r="AJ13" s="796"/>
      <c r="AK13" s="796"/>
      <c r="AL13" s="796"/>
      <c r="AM13" s="796"/>
      <c r="AN13" s="796"/>
      <c r="AO13" s="538"/>
      <c r="AP13" s="790"/>
      <c r="AQ13" s="539"/>
      <c r="AR13" s="538"/>
      <c r="AS13" s="538"/>
      <c r="AT13" s="538"/>
      <c r="AU13" s="538"/>
      <c r="AV13" s="538"/>
      <c r="AW13" s="538"/>
      <c r="AX13" s="538"/>
      <c r="AY13" s="538"/>
      <c r="AZ13" s="538"/>
      <c r="BA13" s="538"/>
      <c r="BB13" s="538"/>
      <c r="BC13" s="538"/>
      <c r="BD13" s="808"/>
      <c r="BE13" s="796"/>
      <c r="BF13" s="796"/>
      <c r="BG13" s="805"/>
      <c r="BH13" s="805"/>
      <c r="BI13" s="805"/>
      <c r="BJ13" s="805"/>
      <c r="BK13" s="805"/>
      <c r="BL13" s="573"/>
      <c r="BM13" s="1710"/>
      <c r="BN13" s="1710"/>
      <c r="BO13" s="1710"/>
      <c r="BP13" s="1710"/>
      <c r="BQ13" s="1710"/>
      <c r="BR13" s="1710"/>
      <c r="BS13" s="805"/>
      <c r="BT13" s="805"/>
      <c r="BU13" s="805"/>
      <c r="BV13" s="805"/>
      <c r="BW13" s="805"/>
      <c r="BX13" s="805"/>
      <c r="CA13" s="807"/>
      <c r="CB13" s="538"/>
      <c r="CC13" s="538"/>
      <c r="CD13" s="538"/>
      <c r="CE13" s="538"/>
      <c r="CF13" s="538"/>
      <c r="CG13" s="796"/>
      <c r="CH13" s="796"/>
      <c r="CI13" s="796"/>
    </row>
    <row r="14" spans="1:91" ht="83.25" customHeight="1">
      <c r="A14" s="536"/>
      <c r="B14" s="536"/>
      <c r="C14" s="536"/>
      <c r="D14" s="1707"/>
      <c r="E14" s="1707"/>
      <c r="H14" s="538"/>
      <c r="I14" s="538"/>
      <c r="J14" s="808"/>
      <c r="L14" s="805"/>
      <c r="M14" s="805"/>
      <c r="N14" s="1707"/>
      <c r="O14" s="1707"/>
      <c r="P14" s="805"/>
      <c r="Q14" s="538"/>
      <c r="R14" s="539"/>
      <c r="S14" s="539"/>
      <c r="T14" s="539"/>
      <c r="U14" s="539"/>
      <c r="V14" s="805"/>
      <c r="W14" s="1741"/>
      <c r="X14" s="1741"/>
      <c r="Y14" s="805"/>
      <c r="Z14" s="805"/>
      <c r="AA14" s="805"/>
      <c r="AB14" s="805"/>
      <c r="AC14" s="805"/>
      <c r="AD14" s="539"/>
      <c r="AE14" s="547"/>
      <c r="AF14" s="538"/>
      <c r="AG14" s="538"/>
      <c r="AH14" s="538"/>
      <c r="AI14" s="796"/>
      <c r="AJ14" s="796"/>
      <c r="AK14" s="796"/>
      <c r="AL14" s="1743"/>
      <c r="AM14" s="1743"/>
      <c r="AN14" s="796"/>
      <c r="AO14" s="538"/>
      <c r="AP14" s="538"/>
      <c r="AQ14" s="539"/>
      <c r="AR14" s="538"/>
      <c r="AS14" s="538"/>
      <c r="AT14" s="538"/>
      <c r="AU14" s="538"/>
      <c r="AV14" s="1746"/>
      <c r="AW14" s="1746"/>
      <c r="AX14" s="538"/>
      <c r="AY14" s="538"/>
      <c r="AZ14" s="538"/>
      <c r="BA14" s="538"/>
      <c r="BB14" s="538"/>
      <c r="BC14" s="796"/>
      <c r="BD14" s="808"/>
      <c r="BE14" s="796"/>
      <c r="BF14" s="796"/>
      <c r="BG14" s="809"/>
      <c r="BH14" s="805"/>
      <c r="BI14" s="805"/>
      <c r="BJ14" s="1741"/>
      <c r="BK14" s="1741"/>
      <c r="BL14" s="805"/>
      <c r="BM14" s="538"/>
      <c r="BN14" s="539"/>
      <c r="BO14" s="539"/>
      <c r="BP14" s="539"/>
      <c r="BQ14" s="539"/>
      <c r="BR14" s="805"/>
      <c r="BS14" s="805"/>
      <c r="BT14" s="1741"/>
      <c r="BU14" s="1741"/>
      <c r="BV14" s="809"/>
      <c r="BW14" s="809"/>
      <c r="BX14" s="805"/>
      <c r="CA14" s="807"/>
      <c r="CB14" s="538"/>
      <c r="CC14" s="538"/>
      <c r="CD14" s="538"/>
      <c r="CE14" s="663"/>
      <c r="CF14" s="538"/>
      <c r="CG14" s="796"/>
      <c r="CH14" s="1743"/>
      <c r="CI14" s="1743"/>
    </row>
    <row r="15" spans="1:91" ht="44.25">
      <c r="A15" s="554"/>
      <c r="B15" s="554"/>
      <c r="C15" s="554"/>
      <c r="D15" s="1707"/>
      <c r="E15" s="1707"/>
      <c r="F15" s="574"/>
      <c r="G15" s="1709" t="s">
        <v>632</v>
      </c>
      <c r="H15" s="1709"/>
      <c r="I15" s="1709"/>
      <c r="J15" s="1709"/>
      <c r="K15" s="1709"/>
      <c r="L15" s="1709"/>
      <c r="M15" s="804"/>
      <c r="N15" s="1707"/>
      <c r="O15" s="1707"/>
      <c r="P15" s="810"/>
      <c r="Q15" s="573"/>
      <c r="R15" s="811"/>
      <c r="S15" s="811"/>
      <c r="T15" s="811"/>
      <c r="U15" s="811"/>
      <c r="V15" s="573"/>
      <c r="W15" s="1741"/>
      <c r="X15" s="1741"/>
      <c r="Y15" s="574"/>
      <c r="Z15" s="575"/>
      <c r="AA15" s="575"/>
      <c r="AB15" s="575"/>
      <c r="AC15" s="1709" t="s">
        <v>635</v>
      </c>
      <c r="AD15" s="1709"/>
      <c r="AE15" s="1709"/>
      <c r="AF15" s="1709"/>
      <c r="AG15" s="1709"/>
      <c r="AH15" s="1709"/>
      <c r="AI15" s="802"/>
      <c r="AJ15" s="802"/>
      <c r="AK15" s="812"/>
      <c r="AL15" s="1743"/>
      <c r="AM15" s="1743"/>
      <c r="AN15" s="813"/>
      <c r="AO15" s="573"/>
      <c r="AP15" s="573"/>
      <c r="AQ15" s="811"/>
      <c r="AR15" s="573"/>
      <c r="AS15" s="573"/>
      <c r="AT15" s="573"/>
      <c r="AU15" s="573"/>
      <c r="AV15" s="1746"/>
      <c r="AW15" s="1746"/>
      <c r="AX15" s="574"/>
      <c r="AY15" s="575"/>
      <c r="AZ15" s="575"/>
      <c r="BA15" s="1709" t="s">
        <v>638</v>
      </c>
      <c r="BB15" s="1709"/>
      <c r="BC15" s="1709"/>
      <c r="BD15" s="1709"/>
      <c r="BE15" s="1709"/>
      <c r="BF15" s="1709"/>
      <c r="BH15" s="803"/>
      <c r="BI15" s="804"/>
      <c r="BJ15" s="1741"/>
      <c r="BK15" s="1741"/>
      <c r="BL15" s="810"/>
      <c r="BM15" s="573"/>
      <c r="BN15" s="811"/>
      <c r="BO15" s="811"/>
      <c r="BP15" s="811"/>
      <c r="BQ15" s="811"/>
      <c r="BR15" s="573"/>
      <c r="BS15" s="573"/>
      <c r="BT15" s="1741"/>
      <c r="BU15" s="1741"/>
      <c r="BV15" s="580"/>
      <c r="BX15" s="575"/>
      <c r="BY15" s="1709" t="s">
        <v>637</v>
      </c>
      <c r="BZ15" s="1709"/>
      <c r="CA15" s="1709"/>
      <c r="CB15" s="1709"/>
      <c r="CC15" s="1709"/>
      <c r="CD15" s="1709"/>
      <c r="CF15" s="575"/>
      <c r="CG15" s="578"/>
      <c r="CH15" s="1743"/>
      <c r="CI15" s="1743"/>
    </row>
    <row r="16" spans="1:91" ht="134.25" customHeight="1">
      <c r="A16" s="554"/>
      <c r="B16" s="554"/>
      <c r="C16" s="554"/>
      <c r="D16" s="573"/>
      <c r="E16" s="811"/>
      <c r="F16" s="580"/>
      <c r="G16" s="1710"/>
      <c r="H16" s="1710"/>
      <c r="I16" s="1710"/>
      <c r="J16" s="1710"/>
      <c r="K16" s="1710"/>
      <c r="L16" s="1710"/>
      <c r="M16" s="814"/>
      <c r="N16" s="815"/>
      <c r="O16" s="810"/>
      <c r="P16" s="810"/>
      <c r="Q16" s="573"/>
      <c r="R16" s="811"/>
      <c r="S16" s="811"/>
      <c r="T16" s="811"/>
      <c r="U16" s="811"/>
      <c r="V16" s="573"/>
      <c r="W16" s="573"/>
      <c r="X16" s="573"/>
      <c r="Y16" s="580"/>
      <c r="Z16" s="573"/>
      <c r="AA16" s="573"/>
      <c r="AB16" s="573"/>
      <c r="AC16" s="1710"/>
      <c r="AD16" s="1710"/>
      <c r="AE16" s="1710"/>
      <c r="AF16" s="1710"/>
      <c r="AG16" s="1710"/>
      <c r="AH16" s="1710"/>
      <c r="AI16" s="813"/>
      <c r="AJ16" s="813"/>
      <c r="AK16" s="816"/>
      <c r="AL16" s="813"/>
      <c r="AM16" s="573"/>
      <c r="AN16" s="813"/>
      <c r="AO16" s="573"/>
      <c r="AP16" s="573"/>
      <c r="AQ16" s="811"/>
      <c r="AR16" s="573"/>
      <c r="AS16" s="573"/>
      <c r="AT16" s="573"/>
      <c r="AU16" s="573"/>
      <c r="AV16" s="573"/>
      <c r="AW16" s="573"/>
      <c r="AX16" s="580"/>
      <c r="AY16" s="573"/>
      <c r="AZ16" s="573"/>
      <c r="BA16" s="1710"/>
      <c r="BB16" s="1710"/>
      <c r="BC16" s="1710"/>
      <c r="BD16" s="1710"/>
      <c r="BE16" s="1710"/>
      <c r="BF16" s="1710"/>
      <c r="BH16" s="810"/>
      <c r="BI16" s="814"/>
      <c r="BJ16" s="810"/>
      <c r="BK16" s="810"/>
      <c r="BL16" s="810"/>
      <c r="BM16" s="573"/>
      <c r="BN16" s="811"/>
      <c r="BO16" s="811"/>
      <c r="BP16" s="811"/>
      <c r="BQ16" s="811"/>
      <c r="BR16" s="573"/>
      <c r="BS16" s="573"/>
      <c r="BT16" s="573"/>
      <c r="BU16" s="573"/>
      <c r="BV16" s="580"/>
      <c r="BW16" s="573"/>
      <c r="BX16" s="573"/>
      <c r="BY16" s="1710"/>
      <c r="BZ16" s="1710"/>
      <c r="CA16" s="1710"/>
      <c r="CB16" s="1710"/>
      <c r="CC16" s="1710"/>
      <c r="CD16" s="1710"/>
      <c r="CF16" s="573"/>
      <c r="CG16" s="582"/>
      <c r="CH16" s="813"/>
      <c r="CI16" s="813"/>
    </row>
    <row r="17" spans="1:91" ht="20.25" customHeight="1">
      <c r="A17" s="536"/>
      <c r="B17" s="536"/>
      <c r="C17" s="536"/>
      <c r="D17" s="805"/>
      <c r="E17" s="811"/>
      <c r="F17" s="580"/>
      <c r="G17" s="589"/>
      <c r="H17" s="589"/>
      <c r="I17" s="1707"/>
      <c r="J17" s="1707"/>
      <c r="K17" s="593"/>
      <c r="L17" s="593"/>
      <c r="M17" s="817"/>
      <c r="N17" s="596"/>
      <c r="O17" s="593"/>
      <c r="P17" s="593"/>
      <c r="Q17" s="1741"/>
      <c r="R17" s="1741"/>
      <c r="S17" s="589"/>
      <c r="T17" s="782"/>
      <c r="U17" s="1741"/>
      <c r="V17" s="1741"/>
      <c r="W17" s="589"/>
      <c r="X17" s="589"/>
      <c r="Y17" s="594"/>
      <c r="Z17" s="589"/>
      <c r="AA17" s="589"/>
      <c r="AB17" s="589"/>
      <c r="AC17" s="1741"/>
      <c r="AD17" s="1741"/>
      <c r="AE17" s="782"/>
      <c r="AF17" s="589"/>
      <c r="AG17" s="1741"/>
      <c r="AH17" s="1741"/>
      <c r="AI17" s="589"/>
      <c r="AJ17" s="589"/>
      <c r="AK17" s="595"/>
      <c r="AL17" s="589"/>
      <c r="AM17" s="589"/>
      <c r="AN17" s="589"/>
      <c r="AO17" s="1741"/>
      <c r="AP17" s="1741"/>
      <c r="AQ17" s="589"/>
      <c r="AR17" s="589"/>
      <c r="AS17" s="1741"/>
      <c r="AT17" s="1741"/>
      <c r="AU17" s="589"/>
      <c r="AV17" s="589"/>
      <c r="AW17" s="589"/>
      <c r="AX17" s="594"/>
      <c r="AY17" s="589"/>
      <c r="AZ17" s="589"/>
      <c r="BA17" s="1741"/>
      <c r="BB17" s="1741"/>
      <c r="BC17" s="589"/>
      <c r="BD17" s="782"/>
      <c r="BE17" s="1741"/>
      <c r="BF17" s="1741"/>
      <c r="BG17" s="593"/>
      <c r="BH17" s="593"/>
      <c r="BI17" s="817"/>
      <c r="BJ17" s="593"/>
      <c r="BK17" s="593"/>
      <c r="BL17" s="593"/>
      <c r="BM17" s="1741"/>
      <c r="BN17" s="1741"/>
      <c r="BO17" s="589"/>
      <c r="BP17" s="782"/>
      <c r="BQ17" s="1741"/>
      <c r="BR17" s="1741"/>
      <c r="BS17" s="593"/>
      <c r="BT17" s="593"/>
      <c r="BU17" s="593"/>
      <c r="BV17" s="596"/>
      <c r="BW17" s="593"/>
      <c r="BX17" s="593"/>
      <c r="BY17" s="1741"/>
      <c r="BZ17" s="1741"/>
      <c r="CA17" s="589"/>
      <c r="CB17" s="589"/>
      <c r="CC17" s="1741"/>
      <c r="CD17" s="1741"/>
      <c r="CF17" s="589"/>
      <c r="CG17" s="589"/>
      <c r="CH17" s="549"/>
      <c r="CI17" s="538"/>
      <c r="CK17" s="1707"/>
      <c r="CL17" s="1707"/>
    </row>
    <row r="18" spans="1:91" ht="44.25">
      <c r="A18" s="554"/>
      <c r="B18" s="554"/>
      <c r="C18" s="554"/>
      <c r="D18" s="811"/>
      <c r="E18" s="811"/>
      <c r="F18" s="580"/>
      <c r="H18" s="573"/>
      <c r="I18" s="1707"/>
      <c r="J18" s="1707"/>
      <c r="K18" s="1727" t="s">
        <v>601</v>
      </c>
      <c r="L18" s="1709"/>
      <c r="M18" s="1709"/>
      <c r="N18" s="1709"/>
      <c r="O18" s="1709"/>
      <c r="P18" s="1728"/>
      <c r="Q18" s="1741"/>
      <c r="R18" s="1741"/>
      <c r="S18" s="573"/>
      <c r="T18" s="573"/>
      <c r="U18" s="1741"/>
      <c r="V18" s="1741"/>
      <c r="W18" s="1727" t="s">
        <v>602</v>
      </c>
      <c r="X18" s="1709"/>
      <c r="Y18" s="1709"/>
      <c r="Z18" s="1709"/>
      <c r="AA18" s="1709"/>
      <c r="AB18" s="1728"/>
      <c r="AC18" s="1741"/>
      <c r="AD18" s="1741"/>
      <c r="AE18" s="573"/>
      <c r="AF18" s="573"/>
      <c r="AG18" s="1741"/>
      <c r="AH18" s="1741"/>
      <c r="AI18" s="1727" t="s">
        <v>604</v>
      </c>
      <c r="AJ18" s="1709"/>
      <c r="AK18" s="1709"/>
      <c r="AL18" s="1709"/>
      <c r="AM18" s="1709"/>
      <c r="AN18" s="1728"/>
      <c r="AO18" s="1741"/>
      <c r="AP18" s="1741"/>
      <c r="AQ18" s="589"/>
      <c r="AR18" s="589"/>
      <c r="AS18" s="1741"/>
      <c r="AT18" s="1741"/>
      <c r="AU18" s="1727" t="s">
        <v>603</v>
      </c>
      <c r="AV18" s="1709"/>
      <c r="AW18" s="1709"/>
      <c r="AX18" s="1709"/>
      <c r="AY18" s="1709"/>
      <c r="AZ18" s="1728"/>
      <c r="BA18" s="1741"/>
      <c r="BB18" s="1741"/>
      <c r="BC18" s="573"/>
      <c r="BD18" s="573"/>
      <c r="BE18" s="1741"/>
      <c r="BF18" s="1741"/>
      <c r="BG18" s="1727" t="s">
        <v>606</v>
      </c>
      <c r="BH18" s="1709"/>
      <c r="BI18" s="1709"/>
      <c r="BJ18" s="1709"/>
      <c r="BK18" s="1709"/>
      <c r="BL18" s="1728"/>
      <c r="BM18" s="1741"/>
      <c r="BN18" s="1741"/>
      <c r="BO18" s="573"/>
      <c r="BP18" s="573"/>
      <c r="BQ18" s="1741"/>
      <c r="BR18" s="1741"/>
      <c r="BS18" s="1727" t="s">
        <v>605</v>
      </c>
      <c r="BT18" s="1709"/>
      <c r="BU18" s="1709"/>
      <c r="BV18" s="1709"/>
      <c r="BW18" s="1709"/>
      <c r="BX18" s="1728"/>
      <c r="BY18" s="1741"/>
      <c r="BZ18" s="1741"/>
      <c r="CA18" s="573"/>
      <c r="CB18" s="573"/>
      <c r="CC18" s="1741"/>
      <c r="CD18" s="1741"/>
      <c r="CE18" s="1727" t="s">
        <v>608</v>
      </c>
      <c r="CF18" s="1709"/>
      <c r="CG18" s="1709"/>
      <c r="CH18" s="1709"/>
      <c r="CI18" s="1709"/>
      <c r="CJ18" s="1728"/>
      <c r="CK18" s="1707"/>
      <c r="CL18" s="1707"/>
      <c r="CM18" s="811"/>
    </row>
    <row r="19" spans="1:91" ht="44.25">
      <c r="A19" s="818"/>
      <c r="B19" s="818"/>
      <c r="C19" s="818"/>
      <c r="D19" s="811"/>
      <c r="E19" s="811"/>
      <c r="F19" s="580"/>
      <c r="G19" s="573"/>
      <c r="H19" s="573"/>
      <c r="I19" s="573"/>
      <c r="J19" s="573"/>
      <c r="K19" s="1729"/>
      <c r="L19" s="1710"/>
      <c r="M19" s="1710"/>
      <c r="N19" s="1710"/>
      <c r="O19" s="1710"/>
      <c r="P19" s="1730"/>
      <c r="Q19" s="580"/>
      <c r="R19" s="573"/>
      <c r="S19" s="573"/>
      <c r="T19" s="573"/>
      <c r="U19" s="573"/>
      <c r="V19" s="819"/>
      <c r="W19" s="1729"/>
      <c r="X19" s="1710"/>
      <c r="Y19" s="1710"/>
      <c r="Z19" s="1710"/>
      <c r="AA19" s="1710"/>
      <c r="AB19" s="1730"/>
      <c r="AC19" s="580"/>
      <c r="AD19" s="573"/>
      <c r="AE19" s="573"/>
      <c r="AF19" s="573"/>
      <c r="AG19" s="573"/>
      <c r="AH19" s="573"/>
      <c r="AI19" s="1729"/>
      <c r="AJ19" s="1710"/>
      <c r="AK19" s="1710"/>
      <c r="AL19" s="1710"/>
      <c r="AM19" s="1710"/>
      <c r="AN19" s="1730"/>
      <c r="AO19" s="589"/>
      <c r="AP19" s="589"/>
      <c r="AQ19" s="589"/>
      <c r="AR19" s="589"/>
      <c r="AS19" s="589"/>
      <c r="AT19" s="589"/>
      <c r="AU19" s="1729"/>
      <c r="AV19" s="1710"/>
      <c r="AW19" s="1710"/>
      <c r="AX19" s="1710"/>
      <c r="AY19" s="1710"/>
      <c r="AZ19" s="1730"/>
      <c r="BA19" s="580"/>
      <c r="BB19" s="573"/>
      <c r="BC19" s="573"/>
      <c r="BD19" s="573"/>
      <c r="BE19" s="573"/>
      <c r="BF19" s="573"/>
      <c r="BG19" s="1729"/>
      <c r="BH19" s="1710"/>
      <c r="BI19" s="1710"/>
      <c r="BJ19" s="1710"/>
      <c r="BK19" s="1710"/>
      <c r="BL19" s="1730"/>
      <c r="BM19" s="580"/>
      <c r="BN19" s="573"/>
      <c r="BO19" s="573"/>
      <c r="BP19" s="573"/>
      <c r="BQ19" s="573"/>
      <c r="BR19" s="819"/>
      <c r="BS19" s="1729"/>
      <c r="BT19" s="1710"/>
      <c r="BU19" s="1710"/>
      <c r="BV19" s="1710"/>
      <c r="BW19" s="1710"/>
      <c r="BX19" s="1730"/>
      <c r="BY19" s="580"/>
      <c r="BZ19" s="573"/>
      <c r="CA19" s="573"/>
      <c r="CB19" s="573"/>
      <c r="CC19" s="573"/>
      <c r="CD19" s="573"/>
      <c r="CE19" s="1729"/>
      <c r="CF19" s="1710"/>
      <c r="CG19" s="1710"/>
      <c r="CH19" s="1710"/>
      <c r="CI19" s="1710"/>
      <c r="CJ19" s="1730"/>
      <c r="CK19" s="573"/>
      <c r="CL19" s="573"/>
      <c r="CM19" s="811"/>
    </row>
    <row r="20" spans="1:91" ht="135" customHeight="1">
      <c r="A20" s="539"/>
      <c r="B20" s="539"/>
      <c r="C20" s="539"/>
      <c r="D20" s="543"/>
      <c r="E20" s="543"/>
      <c r="F20" s="569"/>
      <c r="G20" s="543"/>
      <c r="H20" s="543"/>
      <c r="I20" s="543"/>
      <c r="J20" s="570"/>
      <c r="K20" s="543"/>
      <c r="L20" s="543"/>
      <c r="M20" s="543"/>
      <c r="N20" s="543"/>
      <c r="O20" s="543"/>
      <c r="P20" s="570"/>
      <c r="Q20" s="543"/>
      <c r="R20" s="543"/>
      <c r="S20" s="543"/>
      <c r="T20" s="597"/>
      <c r="U20" s="543"/>
      <c r="V20" s="570"/>
      <c r="W20" s="543"/>
      <c r="X20" s="543"/>
      <c r="Y20" s="543"/>
      <c r="Z20" s="543"/>
      <c r="AA20" s="538"/>
      <c r="AB20" s="547"/>
      <c r="AC20" s="538"/>
      <c r="AD20" s="538"/>
      <c r="AE20" s="538"/>
      <c r="AF20" s="538"/>
      <c r="AG20" s="538"/>
      <c r="AH20" s="547"/>
      <c r="AI20" s="538"/>
      <c r="AJ20" s="538"/>
      <c r="AK20" s="543"/>
      <c r="AL20" s="543"/>
      <c r="AM20" s="543"/>
      <c r="AN20" s="570"/>
      <c r="AO20" s="543"/>
      <c r="AP20" s="543"/>
      <c r="AQ20" s="543"/>
      <c r="AR20" s="597"/>
      <c r="AS20" s="543"/>
      <c r="AT20" s="543"/>
      <c r="AU20" s="598"/>
      <c r="AV20" s="543"/>
      <c r="AW20" s="538"/>
      <c r="AX20" s="538"/>
      <c r="AY20" s="543"/>
      <c r="AZ20" s="543"/>
      <c r="BA20" s="569"/>
      <c r="BB20" s="543"/>
      <c r="BC20" s="543"/>
      <c r="BD20" s="597"/>
      <c r="BE20" s="543"/>
      <c r="BF20" s="570"/>
      <c r="BG20" s="543"/>
      <c r="BH20" s="543"/>
      <c r="BI20" s="543"/>
      <c r="BJ20" s="543"/>
      <c r="BK20" s="543"/>
      <c r="BL20" s="570"/>
      <c r="BM20" s="543"/>
      <c r="BN20" s="543"/>
      <c r="BO20" s="543"/>
      <c r="BP20" s="597"/>
      <c r="BQ20" s="543"/>
      <c r="BR20" s="570"/>
      <c r="BS20" s="543"/>
      <c r="BT20" s="543"/>
      <c r="BU20" s="543"/>
      <c r="BV20" s="543"/>
      <c r="BW20" s="538"/>
      <c r="BX20" s="547"/>
      <c r="BY20" s="538"/>
      <c r="BZ20" s="538"/>
      <c r="CA20" s="538"/>
      <c r="CB20" s="538"/>
      <c r="CC20" s="538"/>
      <c r="CD20" s="538"/>
      <c r="CE20" s="569"/>
      <c r="CF20" s="543"/>
      <c r="CG20" s="543"/>
      <c r="CH20" s="543"/>
      <c r="CI20" s="538"/>
      <c r="CJ20" s="547"/>
      <c r="CK20" s="538"/>
      <c r="CL20" s="538"/>
      <c r="CM20" s="543"/>
    </row>
    <row r="21" spans="1:91" ht="35.25">
      <c r="A21" s="536"/>
      <c r="B21" s="536"/>
      <c r="C21" s="536"/>
      <c r="D21" s="543"/>
      <c r="E21" s="543"/>
      <c r="F21" s="569"/>
      <c r="G21" s="543"/>
      <c r="H21" s="543"/>
      <c r="I21" s="543"/>
      <c r="J21" s="570"/>
      <c r="K21" s="543"/>
      <c r="L21" s="543"/>
      <c r="M21" s="543"/>
      <c r="N21" s="543"/>
      <c r="O21" s="543"/>
      <c r="P21" s="570"/>
      <c r="Q21" s="543"/>
      <c r="R21" s="543"/>
      <c r="S21" s="543"/>
      <c r="T21" s="597"/>
      <c r="U21" s="543"/>
      <c r="V21" s="543"/>
      <c r="W21" s="598"/>
      <c r="X21" s="543"/>
      <c r="Y21" s="543"/>
      <c r="Z21" s="543"/>
      <c r="AA21" s="543"/>
      <c r="AB21" s="570"/>
      <c r="AC21" s="543"/>
      <c r="AD21" s="543"/>
      <c r="AE21" s="543"/>
      <c r="AF21" s="597"/>
      <c r="AG21" s="543"/>
      <c r="AH21" s="570"/>
      <c r="AI21" s="543"/>
      <c r="AJ21" s="543"/>
      <c r="AK21" s="543"/>
      <c r="AL21" s="543"/>
      <c r="AM21" s="543"/>
      <c r="AN21" s="570"/>
      <c r="AO21" s="543"/>
      <c r="AP21" s="543"/>
      <c r="AQ21" s="543"/>
      <c r="AR21" s="597"/>
      <c r="AS21" s="543"/>
      <c r="AT21" s="543"/>
      <c r="AU21" s="598"/>
      <c r="AV21" s="543"/>
      <c r="AW21" s="538"/>
      <c r="AX21" s="538"/>
      <c r="AY21" s="543"/>
      <c r="AZ21" s="570"/>
      <c r="BA21" s="543"/>
      <c r="BB21" s="543"/>
      <c r="BC21" s="543"/>
      <c r="BD21" s="597"/>
      <c r="BE21" s="543"/>
      <c r="BF21" s="570"/>
      <c r="BG21" s="543"/>
      <c r="BH21" s="543"/>
      <c r="BI21" s="543"/>
      <c r="BJ21" s="543"/>
      <c r="BK21" s="543"/>
      <c r="BL21" s="570"/>
      <c r="BM21" s="543"/>
      <c r="BN21" s="543"/>
      <c r="BO21" s="543"/>
      <c r="BP21" s="597"/>
      <c r="BQ21" s="543"/>
      <c r="BR21" s="543"/>
      <c r="BS21" s="598"/>
      <c r="BT21" s="543"/>
      <c r="BU21" s="543"/>
      <c r="BV21" s="543"/>
      <c r="BW21" s="543"/>
      <c r="BX21" s="570"/>
      <c r="BY21" s="543"/>
      <c r="BZ21" s="543"/>
      <c r="CA21" s="543"/>
      <c r="CB21" s="543"/>
      <c r="CC21" s="543"/>
      <c r="CD21" s="543"/>
      <c r="CE21" s="598"/>
      <c r="CF21" s="543"/>
      <c r="CG21" s="543"/>
      <c r="CH21" s="543"/>
      <c r="CI21" s="543"/>
      <c r="CJ21" s="570"/>
      <c r="CK21" s="543"/>
      <c r="CL21" s="543"/>
      <c r="CM21" s="543"/>
    </row>
    <row r="22" spans="1:91" ht="6.75" customHeight="1" thickBot="1">
      <c r="A22" s="536"/>
      <c r="B22" s="536"/>
      <c r="C22" s="536"/>
      <c r="D22" s="543"/>
      <c r="E22" s="570"/>
      <c r="F22" s="543"/>
      <c r="G22" s="543"/>
      <c r="H22" s="543"/>
      <c r="I22" s="543"/>
      <c r="J22" s="599"/>
      <c r="K22" s="543"/>
      <c r="L22" s="543"/>
      <c r="M22" s="543"/>
      <c r="N22" s="543"/>
      <c r="O22" s="543"/>
      <c r="P22" s="599"/>
      <c r="Q22" s="600"/>
      <c r="R22" s="543"/>
      <c r="S22" s="543"/>
      <c r="T22" s="543"/>
      <c r="U22" s="543"/>
      <c r="V22" s="543"/>
      <c r="W22" s="601"/>
      <c r="X22" s="543"/>
      <c r="Y22" s="543"/>
      <c r="Z22" s="543"/>
      <c r="AA22" s="543"/>
      <c r="AB22" s="599"/>
      <c r="AC22" s="543"/>
      <c r="AD22" s="543"/>
      <c r="AE22" s="543"/>
      <c r="AF22" s="543"/>
      <c r="AG22" s="543"/>
      <c r="AH22" s="543"/>
      <c r="AI22" s="602"/>
      <c r="AJ22" s="543"/>
      <c r="AK22" s="543"/>
      <c r="AL22" s="543"/>
      <c r="AM22" s="543"/>
      <c r="AN22" s="599"/>
      <c r="AO22" s="543"/>
      <c r="AP22" s="543"/>
      <c r="AQ22" s="543"/>
      <c r="AR22" s="543"/>
      <c r="AS22" s="543"/>
      <c r="AT22" s="599"/>
      <c r="AU22" s="543"/>
      <c r="AV22" s="543"/>
      <c r="AW22" s="538"/>
      <c r="AX22" s="538"/>
      <c r="AY22" s="543"/>
      <c r="AZ22" s="599"/>
      <c r="BA22" s="543"/>
      <c r="BB22" s="543"/>
      <c r="BC22" s="543"/>
      <c r="BD22" s="543"/>
      <c r="BE22" s="543"/>
      <c r="BF22" s="599"/>
      <c r="BG22" s="543"/>
      <c r="BH22" s="543"/>
      <c r="BI22" s="543"/>
      <c r="BJ22" s="543"/>
      <c r="BK22" s="543"/>
      <c r="BL22" s="599"/>
      <c r="BM22" s="600"/>
      <c r="BN22" s="543"/>
      <c r="BO22" s="543"/>
      <c r="BP22" s="543"/>
      <c r="BQ22" s="543"/>
      <c r="BR22" s="543"/>
      <c r="BS22" s="601"/>
      <c r="BT22" s="543"/>
      <c r="BU22" s="543"/>
      <c r="BV22" s="543"/>
      <c r="BW22" s="543"/>
      <c r="BX22" s="599"/>
      <c r="BY22" s="543"/>
      <c r="BZ22" s="543"/>
      <c r="CA22" s="543"/>
      <c r="CB22" s="543"/>
      <c r="CC22" s="543"/>
      <c r="CD22" s="543"/>
      <c r="CE22" s="543"/>
      <c r="CF22" s="543"/>
      <c r="CG22" s="543"/>
      <c r="CH22" s="543"/>
      <c r="CI22" s="543"/>
      <c r="CJ22" s="599"/>
      <c r="CK22" s="543"/>
      <c r="CL22" s="543"/>
      <c r="CM22" s="543"/>
    </row>
    <row r="23" spans="1:91" ht="37.5">
      <c r="A23" s="536"/>
      <c r="B23" s="536"/>
      <c r="C23" s="536"/>
      <c r="D23" s="1712" t="s">
        <v>473</v>
      </c>
      <c r="E23" s="1713"/>
      <c r="F23" s="1713"/>
      <c r="G23" s="1714"/>
      <c r="H23" s="782"/>
      <c r="I23" s="1712" t="s">
        <v>484</v>
      </c>
      <c r="J23" s="1713"/>
      <c r="K23" s="1713"/>
      <c r="L23" s="1714"/>
      <c r="M23" s="782"/>
      <c r="N23" s="782"/>
      <c r="O23" s="1712" t="s">
        <v>476</v>
      </c>
      <c r="P23" s="1713"/>
      <c r="Q23" s="1713"/>
      <c r="R23" s="1714"/>
      <c r="S23" s="782"/>
      <c r="T23" s="782"/>
      <c r="U23" s="1712" t="s">
        <v>481</v>
      </c>
      <c r="V23" s="1713"/>
      <c r="W23" s="1713"/>
      <c r="X23" s="1714"/>
      <c r="Y23" s="782"/>
      <c r="Z23" s="782"/>
      <c r="AA23" s="1712" t="s">
        <v>478</v>
      </c>
      <c r="AB23" s="1713"/>
      <c r="AC23" s="1713"/>
      <c r="AD23" s="1714"/>
      <c r="AE23" s="782"/>
      <c r="AF23" s="782"/>
      <c r="AG23" s="1712" t="s">
        <v>479</v>
      </c>
      <c r="AH23" s="1713"/>
      <c r="AI23" s="1713"/>
      <c r="AJ23" s="1714"/>
      <c r="AK23" s="782"/>
      <c r="AL23" s="782"/>
      <c r="AM23" s="1712" t="s">
        <v>480</v>
      </c>
      <c r="AN23" s="1713"/>
      <c r="AO23" s="1713"/>
      <c r="AP23" s="1714"/>
      <c r="AQ23" s="782"/>
      <c r="AR23" s="782"/>
      <c r="AS23" s="1712" t="s">
        <v>485</v>
      </c>
      <c r="AT23" s="1713"/>
      <c r="AU23" s="1713"/>
      <c r="AV23" s="1714"/>
      <c r="AW23" s="538"/>
      <c r="AX23" s="538"/>
      <c r="AY23" s="1712" t="s">
        <v>474</v>
      </c>
      <c r="AZ23" s="1713"/>
      <c r="BA23" s="1713"/>
      <c r="BB23" s="1714"/>
      <c r="BC23" s="782"/>
      <c r="BD23" s="782"/>
      <c r="BE23" s="1712" t="s">
        <v>482</v>
      </c>
      <c r="BF23" s="1713"/>
      <c r="BG23" s="1713"/>
      <c r="BH23" s="1714"/>
      <c r="BI23" s="782"/>
      <c r="BJ23" s="782"/>
      <c r="BK23" s="1712" t="s">
        <v>477</v>
      </c>
      <c r="BL23" s="1713"/>
      <c r="BM23" s="1713"/>
      <c r="BN23" s="1714"/>
      <c r="BO23" s="782"/>
      <c r="BP23" s="782"/>
      <c r="BQ23" s="1712" t="s">
        <v>483</v>
      </c>
      <c r="BR23" s="1713"/>
      <c r="BS23" s="1713"/>
      <c r="BT23" s="1714"/>
      <c r="BU23" s="782"/>
      <c r="BV23" s="782"/>
      <c r="BW23" s="1712" t="s">
        <v>475</v>
      </c>
      <c r="BX23" s="1713"/>
      <c r="BY23" s="1713"/>
      <c r="BZ23" s="1714"/>
      <c r="CA23" s="782"/>
      <c r="CB23" s="782"/>
      <c r="CC23" s="1712" t="s">
        <v>395</v>
      </c>
      <c r="CD23" s="1713"/>
      <c r="CE23" s="1713"/>
      <c r="CF23" s="1714"/>
      <c r="CG23" s="782"/>
      <c r="CH23" s="782"/>
      <c r="CI23" s="1712" t="s">
        <v>677</v>
      </c>
      <c r="CJ23" s="1713"/>
      <c r="CK23" s="1713"/>
      <c r="CL23" s="1714"/>
      <c r="CM23" s="782"/>
    </row>
    <row r="24" spans="1:91" ht="37.5">
      <c r="A24" s="536"/>
      <c r="B24" s="536"/>
      <c r="C24" s="536"/>
      <c r="D24" s="1715"/>
      <c r="E24" s="1716"/>
      <c r="F24" s="1716"/>
      <c r="G24" s="1717"/>
      <c r="H24" s="782"/>
      <c r="I24" s="1715"/>
      <c r="J24" s="1716"/>
      <c r="K24" s="1716"/>
      <c r="L24" s="1717"/>
      <c r="M24" s="782"/>
      <c r="N24" s="782"/>
      <c r="O24" s="1715"/>
      <c r="P24" s="1716"/>
      <c r="Q24" s="1716"/>
      <c r="R24" s="1717"/>
      <c r="S24" s="782"/>
      <c r="T24" s="782"/>
      <c r="U24" s="1715"/>
      <c r="V24" s="1716"/>
      <c r="W24" s="1716"/>
      <c r="X24" s="1717"/>
      <c r="Y24" s="782"/>
      <c r="Z24" s="782"/>
      <c r="AA24" s="1715"/>
      <c r="AB24" s="1716"/>
      <c r="AC24" s="1716"/>
      <c r="AD24" s="1717"/>
      <c r="AE24" s="782"/>
      <c r="AF24" s="782"/>
      <c r="AG24" s="1715"/>
      <c r="AH24" s="1716"/>
      <c r="AI24" s="1716"/>
      <c r="AJ24" s="1717"/>
      <c r="AK24" s="782"/>
      <c r="AL24" s="782"/>
      <c r="AM24" s="1715"/>
      <c r="AN24" s="1716"/>
      <c r="AO24" s="1716"/>
      <c r="AP24" s="1717"/>
      <c r="AQ24" s="782"/>
      <c r="AR24" s="782"/>
      <c r="AS24" s="1715"/>
      <c r="AT24" s="1716"/>
      <c r="AU24" s="1716"/>
      <c r="AV24" s="1717"/>
      <c r="AW24" s="538"/>
      <c r="AX24" s="538"/>
      <c r="AY24" s="1715"/>
      <c r="AZ24" s="1716"/>
      <c r="BA24" s="1716"/>
      <c r="BB24" s="1717"/>
      <c r="BC24" s="782"/>
      <c r="BD24" s="782"/>
      <c r="BE24" s="1715"/>
      <c r="BF24" s="1716"/>
      <c r="BG24" s="1716"/>
      <c r="BH24" s="1717"/>
      <c r="BI24" s="782"/>
      <c r="BJ24" s="782"/>
      <c r="BK24" s="1715"/>
      <c r="BL24" s="1716"/>
      <c r="BM24" s="1716"/>
      <c r="BN24" s="1717"/>
      <c r="BO24" s="782"/>
      <c r="BP24" s="782"/>
      <c r="BQ24" s="1715"/>
      <c r="BR24" s="1716"/>
      <c r="BS24" s="1716"/>
      <c r="BT24" s="1717"/>
      <c r="BU24" s="782"/>
      <c r="BV24" s="782"/>
      <c r="BW24" s="1715"/>
      <c r="BX24" s="1716"/>
      <c r="BY24" s="1716"/>
      <c r="BZ24" s="1717"/>
      <c r="CA24" s="782"/>
      <c r="CB24" s="782"/>
      <c r="CC24" s="1715"/>
      <c r="CD24" s="1716"/>
      <c r="CE24" s="1716"/>
      <c r="CF24" s="1717"/>
      <c r="CG24" s="782"/>
      <c r="CH24" s="782"/>
      <c r="CI24" s="1715"/>
      <c r="CJ24" s="1716"/>
      <c r="CK24" s="1716"/>
      <c r="CL24" s="1717"/>
      <c r="CM24" s="782"/>
    </row>
    <row r="25" spans="1:91" ht="38.450000000000003" hidden="1" customHeight="1">
      <c r="A25" s="536"/>
      <c r="B25" s="536"/>
      <c r="C25" s="536"/>
      <c r="D25" s="1718"/>
      <c r="E25" s="1719"/>
      <c r="F25" s="1719"/>
      <c r="G25" s="1720"/>
      <c r="H25" s="537"/>
      <c r="I25" s="1718"/>
      <c r="J25" s="1719"/>
      <c r="K25" s="1719"/>
      <c r="L25" s="1720"/>
      <c r="M25" s="537"/>
      <c r="N25" s="541"/>
      <c r="O25" s="1718"/>
      <c r="P25" s="1719"/>
      <c r="Q25" s="1719"/>
      <c r="R25" s="1720"/>
      <c r="S25" s="537"/>
      <c r="T25" s="541"/>
      <c r="U25" s="1718"/>
      <c r="V25" s="1719"/>
      <c r="W25" s="1719"/>
      <c r="X25" s="1720"/>
      <c r="Y25" s="541"/>
      <c r="Z25" s="541"/>
      <c r="AA25" s="1718"/>
      <c r="AB25" s="1719"/>
      <c r="AC25" s="1719"/>
      <c r="AD25" s="1720"/>
      <c r="AE25" s="537"/>
      <c r="AF25" s="541"/>
      <c r="AG25" s="1718"/>
      <c r="AH25" s="1719"/>
      <c r="AI25" s="1719"/>
      <c r="AJ25" s="1720"/>
      <c r="AK25" s="537"/>
      <c r="AL25" s="541"/>
      <c r="AM25" s="1718"/>
      <c r="AN25" s="1719"/>
      <c r="AO25" s="1719"/>
      <c r="AP25" s="1720"/>
      <c r="AQ25" s="537"/>
      <c r="AR25" s="541"/>
      <c r="AS25" s="1718"/>
      <c r="AT25" s="1719"/>
      <c r="AU25" s="1719"/>
      <c r="AV25" s="1720"/>
      <c r="AW25" s="536"/>
      <c r="AX25" s="536"/>
      <c r="AY25" s="1718"/>
      <c r="AZ25" s="1719"/>
      <c r="BA25" s="1719"/>
      <c r="BB25" s="1720"/>
      <c r="BC25" s="537"/>
      <c r="BD25" s="541"/>
      <c r="BE25" s="1718"/>
      <c r="BF25" s="1719"/>
      <c r="BG25" s="1719"/>
      <c r="BH25" s="1720"/>
      <c r="BI25" s="537"/>
      <c r="BJ25" s="541"/>
      <c r="BK25" s="1718"/>
      <c r="BL25" s="1719"/>
      <c r="BM25" s="1719"/>
      <c r="BN25" s="1720"/>
      <c r="BO25" s="537"/>
      <c r="BP25" s="541"/>
      <c r="BQ25" s="1718"/>
      <c r="BR25" s="1719"/>
      <c r="BS25" s="1719"/>
      <c r="BT25" s="1720"/>
      <c r="BU25" s="541"/>
      <c r="BV25" s="541"/>
      <c r="BW25" s="1718"/>
      <c r="BX25" s="1719"/>
      <c r="BY25" s="1719"/>
      <c r="BZ25" s="1720"/>
      <c r="CA25" s="537"/>
      <c r="CB25" s="537"/>
      <c r="CC25" s="1718"/>
      <c r="CD25" s="1719"/>
      <c r="CE25" s="1719"/>
      <c r="CF25" s="1720"/>
      <c r="CG25" s="537"/>
      <c r="CH25" s="537"/>
      <c r="CI25" s="1718"/>
      <c r="CJ25" s="1719"/>
      <c r="CK25" s="1719"/>
      <c r="CL25" s="1720"/>
      <c r="CM25" s="537"/>
    </row>
    <row r="26" spans="1:91" ht="40.9" customHeight="1">
      <c r="A26" s="536"/>
      <c r="B26" s="536"/>
      <c r="C26" s="536"/>
      <c r="D26" s="1721"/>
      <c r="E26" s="1722"/>
      <c r="F26" s="1722"/>
      <c r="G26" s="1723"/>
      <c r="H26" s="537"/>
      <c r="I26" s="1721"/>
      <c r="J26" s="1722"/>
      <c r="K26" s="1722"/>
      <c r="L26" s="1723"/>
      <c r="M26" s="537"/>
      <c r="N26" s="541"/>
      <c r="O26" s="1721"/>
      <c r="P26" s="1722"/>
      <c r="Q26" s="1722"/>
      <c r="R26" s="1723"/>
      <c r="S26" s="537"/>
      <c r="T26" s="541"/>
      <c r="U26" s="1721"/>
      <c r="V26" s="1722"/>
      <c r="W26" s="1722"/>
      <c r="X26" s="1723"/>
      <c r="Y26" s="541"/>
      <c r="Z26" s="541"/>
      <c r="AA26" s="1721"/>
      <c r="AB26" s="1722"/>
      <c r="AC26" s="1722"/>
      <c r="AD26" s="1723"/>
      <c r="AE26" s="537"/>
      <c r="AF26" s="541"/>
      <c r="AG26" s="1721"/>
      <c r="AH26" s="1722"/>
      <c r="AI26" s="1722"/>
      <c r="AJ26" s="1723"/>
      <c r="AK26" s="537"/>
      <c r="AL26" s="541"/>
      <c r="AM26" s="1721"/>
      <c r="AN26" s="1722"/>
      <c r="AO26" s="1722"/>
      <c r="AP26" s="1723"/>
      <c r="AQ26" s="537"/>
      <c r="AR26" s="541"/>
      <c r="AS26" s="1721"/>
      <c r="AT26" s="1722"/>
      <c r="AU26" s="1722"/>
      <c r="AV26" s="1723"/>
      <c r="AW26" s="536"/>
      <c r="AX26" s="536"/>
      <c r="AY26" s="1721"/>
      <c r="AZ26" s="1722"/>
      <c r="BA26" s="1722"/>
      <c r="BB26" s="1723"/>
      <c r="BC26" s="537"/>
      <c r="BD26" s="541"/>
      <c r="BE26" s="1721"/>
      <c r="BF26" s="1722"/>
      <c r="BG26" s="1722"/>
      <c r="BH26" s="1723"/>
      <c r="BI26" s="537"/>
      <c r="BJ26" s="541"/>
      <c r="BK26" s="1721"/>
      <c r="BL26" s="1722"/>
      <c r="BM26" s="1722"/>
      <c r="BN26" s="1723"/>
      <c r="BO26" s="537"/>
      <c r="BP26" s="541"/>
      <c r="BQ26" s="1721"/>
      <c r="BR26" s="1722"/>
      <c r="BS26" s="1722"/>
      <c r="BT26" s="1723"/>
      <c r="BU26" s="541"/>
      <c r="BV26" s="541"/>
      <c r="BW26" s="1721"/>
      <c r="BX26" s="1722"/>
      <c r="BY26" s="1722"/>
      <c r="BZ26" s="1723"/>
      <c r="CA26" s="537"/>
      <c r="CB26" s="537"/>
      <c r="CC26" s="1721"/>
      <c r="CD26" s="1722"/>
      <c r="CE26" s="1722"/>
      <c r="CF26" s="1723"/>
      <c r="CG26" s="537"/>
      <c r="CH26" s="537"/>
      <c r="CI26" s="1721"/>
      <c r="CJ26" s="1722"/>
      <c r="CK26" s="1722"/>
      <c r="CL26" s="1723"/>
      <c r="CM26" s="537"/>
    </row>
    <row r="27" spans="1:91" ht="40.9" customHeight="1">
      <c r="A27" s="536"/>
      <c r="B27" s="536"/>
      <c r="C27" s="536"/>
      <c r="D27" s="1721"/>
      <c r="E27" s="1722"/>
      <c r="F27" s="1722"/>
      <c r="G27" s="1723"/>
      <c r="H27" s="537"/>
      <c r="I27" s="1721"/>
      <c r="J27" s="1722"/>
      <c r="K27" s="1722"/>
      <c r="L27" s="1723"/>
      <c r="M27" s="537"/>
      <c r="N27" s="541"/>
      <c r="O27" s="1721"/>
      <c r="P27" s="1722"/>
      <c r="Q27" s="1722"/>
      <c r="R27" s="1723"/>
      <c r="S27" s="537"/>
      <c r="T27" s="541"/>
      <c r="U27" s="1721"/>
      <c r="V27" s="1722"/>
      <c r="W27" s="1722"/>
      <c r="X27" s="1723"/>
      <c r="Y27" s="541"/>
      <c r="Z27" s="541"/>
      <c r="AA27" s="1721"/>
      <c r="AB27" s="1722"/>
      <c r="AC27" s="1722"/>
      <c r="AD27" s="1723"/>
      <c r="AE27" s="537"/>
      <c r="AF27" s="541"/>
      <c r="AG27" s="1721"/>
      <c r="AH27" s="1722"/>
      <c r="AI27" s="1722"/>
      <c r="AJ27" s="1723"/>
      <c r="AK27" s="537"/>
      <c r="AL27" s="541"/>
      <c r="AM27" s="1721"/>
      <c r="AN27" s="1722"/>
      <c r="AO27" s="1722"/>
      <c r="AP27" s="1723"/>
      <c r="AQ27" s="537"/>
      <c r="AR27" s="541"/>
      <c r="AS27" s="1721"/>
      <c r="AT27" s="1722"/>
      <c r="AU27" s="1722"/>
      <c r="AV27" s="1723"/>
      <c r="AW27" s="536"/>
      <c r="AX27" s="536"/>
      <c r="AY27" s="1721"/>
      <c r="AZ27" s="1722"/>
      <c r="BA27" s="1722"/>
      <c r="BB27" s="1723"/>
      <c r="BC27" s="537"/>
      <c r="BD27" s="541"/>
      <c r="BE27" s="1721"/>
      <c r="BF27" s="1722"/>
      <c r="BG27" s="1722"/>
      <c r="BH27" s="1723"/>
      <c r="BI27" s="537"/>
      <c r="BJ27" s="541"/>
      <c r="BK27" s="1721"/>
      <c r="BL27" s="1722"/>
      <c r="BM27" s="1722"/>
      <c r="BN27" s="1723"/>
      <c r="BO27" s="537"/>
      <c r="BP27" s="541"/>
      <c r="BQ27" s="1721"/>
      <c r="BR27" s="1722"/>
      <c r="BS27" s="1722"/>
      <c r="BT27" s="1723"/>
      <c r="BU27" s="541"/>
      <c r="BV27" s="541"/>
      <c r="BW27" s="1721"/>
      <c r="BX27" s="1722"/>
      <c r="BY27" s="1722"/>
      <c r="BZ27" s="1723"/>
      <c r="CA27" s="537"/>
      <c r="CB27" s="537"/>
      <c r="CC27" s="1721"/>
      <c r="CD27" s="1722"/>
      <c r="CE27" s="1722"/>
      <c r="CF27" s="1723"/>
      <c r="CG27" s="537"/>
      <c r="CH27" s="537"/>
      <c r="CI27" s="1721"/>
      <c r="CJ27" s="1722"/>
      <c r="CK27" s="1722"/>
      <c r="CL27" s="1723"/>
      <c r="CM27" s="537"/>
    </row>
    <row r="28" spans="1:91" ht="40.9" customHeight="1">
      <c r="A28" s="536"/>
      <c r="B28" s="536"/>
      <c r="C28" s="536"/>
      <c r="D28" s="1721"/>
      <c r="E28" s="1722"/>
      <c r="F28" s="1722"/>
      <c r="G28" s="1723"/>
      <c r="H28" s="537"/>
      <c r="I28" s="1721"/>
      <c r="J28" s="1722"/>
      <c r="K28" s="1722"/>
      <c r="L28" s="1723"/>
      <c r="M28" s="537"/>
      <c r="N28" s="541"/>
      <c r="O28" s="1721"/>
      <c r="P28" s="1722"/>
      <c r="Q28" s="1722"/>
      <c r="R28" s="1723"/>
      <c r="S28" s="537"/>
      <c r="T28" s="541"/>
      <c r="U28" s="1721"/>
      <c r="V28" s="1722"/>
      <c r="W28" s="1722"/>
      <c r="X28" s="1723"/>
      <c r="Y28" s="541"/>
      <c r="Z28" s="541"/>
      <c r="AA28" s="1721"/>
      <c r="AB28" s="1722"/>
      <c r="AC28" s="1722"/>
      <c r="AD28" s="1723"/>
      <c r="AE28" s="537"/>
      <c r="AF28" s="541"/>
      <c r="AG28" s="1721"/>
      <c r="AH28" s="1722"/>
      <c r="AI28" s="1722"/>
      <c r="AJ28" s="1723"/>
      <c r="AK28" s="537"/>
      <c r="AL28" s="541"/>
      <c r="AM28" s="1721"/>
      <c r="AN28" s="1722"/>
      <c r="AO28" s="1722"/>
      <c r="AP28" s="1723"/>
      <c r="AQ28" s="537"/>
      <c r="AR28" s="541"/>
      <c r="AS28" s="1721"/>
      <c r="AT28" s="1722"/>
      <c r="AU28" s="1722"/>
      <c r="AV28" s="1723"/>
      <c r="AW28" s="536"/>
      <c r="AX28" s="536"/>
      <c r="AY28" s="1721"/>
      <c r="AZ28" s="1722"/>
      <c r="BA28" s="1722"/>
      <c r="BB28" s="1723"/>
      <c r="BC28" s="537"/>
      <c r="BD28" s="541"/>
      <c r="BE28" s="1721"/>
      <c r="BF28" s="1722"/>
      <c r="BG28" s="1722"/>
      <c r="BH28" s="1723"/>
      <c r="BI28" s="537"/>
      <c r="BJ28" s="541"/>
      <c r="BK28" s="1721"/>
      <c r="BL28" s="1722"/>
      <c r="BM28" s="1722"/>
      <c r="BN28" s="1723"/>
      <c r="BO28" s="537"/>
      <c r="BP28" s="541"/>
      <c r="BQ28" s="1721"/>
      <c r="BR28" s="1722"/>
      <c r="BS28" s="1722"/>
      <c r="BT28" s="1723"/>
      <c r="BU28" s="541"/>
      <c r="BV28" s="541"/>
      <c r="BW28" s="1721"/>
      <c r="BX28" s="1722"/>
      <c r="BY28" s="1722"/>
      <c r="BZ28" s="1723"/>
      <c r="CA28" s="537"/>
      <c r="CB28" s="537"/>
      <c r="CC28" s="1721"/>
      <c r="CD28" s="1722"/>
      <c r="CE28" s="1722"/>
      <c r="CF28" s="1723"/>
      <c r="CG28" s="537"/>
      <c r="CH28" s="537"/>
      <c r="CI28" s="1721"/>
      <c r="CJ28" s="1722"/>
      <c r="CK28" s="1722"/>
      <c r="CL28" s="1723"/>
      <c r="CM28" s="537"/>
    </row>
    <row r="29" spans="1:91" ht="40.9" customHeight="1">
      <c r="A29" s="536"/>
      <c r="B29" s="536"/>
      <c r="C29" s="536"/>
      <c r="D29" s="1721"/>
      <c r="E29" s="1722"/>
      <c r="F29" s="1722"/>
      <c r="G29" s="1723"/>
      <c r="H29" s="537"/>
      <c r="I29" s="1721"/>
      <c r="J29" s="1722"/>
      <c r="K29" s="1722"/>
      <c r="L29" s="1723"/>
      <c r="M29" s="537"/>
      <c r="N29" s="541"/>
      <c r="O29" s="1721"/>
      <c r="P29" s="1722"/>
      <c r="Q29" s="1722"/>
      <c r="R29" s="1723"/>
      <c r="S29" s="537"/>
      <c r="T29" s="541"/>
      <c r="U29" s="1721"/>
      <c r="V29" s="1722"/>
      <c r="W29" s="1722"/>
      <c r="X29" s="1723"/>
      <c r="Y29" s="541"/>
      <c r="Z29" s="541"/>
      <c r="AA29" s="1721"/>
      <c r="AB29" s="1722"/>
      <c r="AC29" s="1722"/>
      <c r="AD29" s="1723"/>
      <c r="AE29" s="537"/>
      <c r="AF29" s="541"/>
      <c r="AG29" s="1721"/>
      <c r="AH29" s="1722"/>
      <c r="AI29" s="1722"/>
      <c r="AJ29" s="1723"/>
      <c r="AK29" s="537"/>
      <c r="AL29" s="541"/>
      <c r="AM29" s="1721"/>
      <c r="AN29" s="1722"/>
      <c r="AO29" s="1722"/>
      <c r="AP29" s="1723"/>
      <c r="AQ29" s="537"/>
      <c r="AR29" s="541"/>
      <c r="AS29" s="1721"/>
      <c r="AT29" s="1722"/>
      <c r="AU29" s="1722"/>
      <c r="AV29" s="1723"/>
      <c r="AW29" s="536"/>
      <c r="AX29" s="536"/>
      <c r="AY29" s="1721"/>
      <c r="AZ29" s="1722"/>
      <c r="BA29" s="1722"/>
      <c r="BB29" s="1723"/>
      <c r="BC29" s="537"/>
      <c r="BD29" s="541"/>
      <c r="BE29" s="1721"/>
      <c r="BF29" s="1722"/>
      <c r="BG29" s="1722"/>
      <c r="BH29" s="1723"/>
      <c r="BI29" s="537"/>
      <c r="BJ29" s="541"/>
      <c r="BK29" s="1721"/>
      <c r="BL29" s="1722"/>
      <c r="BM29" s="1722"/>
      <c r="BN29" s="1723"/>
      <c r="BO29" s="537"/>
      <c r="BP29" s="541"/>
      <c r="BQ29" s="1721"/>
      <c r="BR29" s="1722"/>
      <c r="BS29" s="1722"/>
      <c r="BT29" s="1723"/>
      <c r="BU29" s="541"/>
      <c r="BV29" s="541"/>
      <c r="BW29" s="1721"/>
      <c r="BX29" s="1722"/>
      <c r="BY29" s="1722"/>
      <c r="BZ29" s="1723"/>
      <c r="CA29" s="537"/>
      <c r="CB29" s="537"/>
      <c r="CC29" s="1721"/>
      <c r="CD29" s="1722"/>
      <c r="CE29" s="1722"/>
      <c r="CF29" s="1723"/>
      <c r="CG29" s="537"/>
      <c r="CH29" s="537"/>
      <c r="CI29" s="1721"/>
      <c r="CJ29" s="1722"/>
      <c r="CK29" s="1722"/>
      <c r="CL29" s="1723"/>
      <c r="CM29" s="537"/>
    </row>
    <row r="30" spans="1:91" ht="95.25" customHeight="1">
      <c r="A30" s="538"/>
      <c r="B30" s="538"/>
      <c r="C30" s="538"/>
      <c r="D30" s="1721"/>
      <c r="E30" s="1722"/>
      <c r="F30" s="1722"/>
      <c r="G30" s="1723"/>
      <c r="H30" s="537"/>
      <c r="I30" s="1721"/>
      <c r="J30" s="1722"/>
      <c r="K30" s="1722"/>
      <c r="L30" s="1723"/>
      <c r="M30" s="537"/>
      <c r="N30" s="541"/>
      <c r="O30" s="1721"/>
      <c r="P30" s="1722"/>
      <c r="Q30" s="1722"/>
      <c r="R30" s="1723"/>
      <c r="S30" s="537"/>
      <c r="T30" s="541"/>
      <c r="U30" s="1721"/>
      <c r="V30" s="1722"/>
      <c r="W30" s="1722"/>
      <c r="X30" s="1723"/>
      <c r="Y30" s="541"/>
      <c r="Z30" s="541"/>
      <c r="AA30" s="1721"/>
      <c r="AB30" s="1722"/>
      <c r="AC30" s="1722"/>
      <c r="AD30" s="1723"/>
      <c r="AE30" s="537"/>
      <c r="AF30" s="541"/>
      <c r="AG30" s="1721"/>
      <c r="AH30" s="1722"/>
      <c r="AI30" s="1722"/>
      <c r="AJ30" s="1723"/>
      <c r="AK30" s="537"/>
      <c r="AL30" s="541"/>
      <c r="AM30" s="1721"/>
      <c r="AN30" s="1722"/>
      <c r="AO30" s="1722"/>
      <c r="AP30" s="1723"/>
      <c r="AQ30" s="537"/>
      <c r="AR30" s="541"/>
      <c r="AS30" s="1721"/>
      <c r="AT30" s="1722"/>
      <c r="AU30" s="1722"/>
      <c r="AV30" s="1723"/>
      <c r="AW30" s="539"/>
      <c r="AX30" s="539"/>
      <c r="AY30" s="1721"/>
      <c r="AZ30" s="1722"/>
      <c r="BA30" s="1722"/>
      <c r="BB30" s="1723"/>
      <c r="BC30" s="537"/>
      <c r="BD30" s="541"/>
      <c r="BE30" s="1721"/>
      <c r="BF30" s="1722"/>
      <c r="BG30" s="1722"/>
      <c r="BH30" s="1723"/>
      <c r="BI30" s="537"/>
      <c r="BJ30" s="541"/>
      <c r="BK30" s="1721"/>
      <c r="BL30" s="1722"/>
      <c r="BM30" s="1722"/>
      <c r="BN30" s="1723"/>
      <c r="BO30" s="537"/>
      <c r="BP30" s="541"/>
      <c r="BQ30" s="1721"/>
      <c r="BR30" s="1722"/>
      <c r="BS30" s="1722"/>
      <c r="BT30" s="1723"/>
      <c r="BU30" s="541"/>
      <c r="BV30" s="541"/>
      <c r="BW30" s="1721"/>
      <c r="BX30" s="1722"/>
      <c r="BY30" s="1722"/>
      <c r="BZ30" s="1723"/>
      <c r="CA30" s="537"/>
      <c r="CB30" s="537"/>
      <c r="CC30" s="1721"/>
      <c r="CD30" s="1722"/>
      <c r="CE30" s="1722"/>
      <c r="CF30" s="1723"/>
      <c r="CG30" s="537"/>
      <c r="CH30" s="537"/>
      <c r="CI30" s="1721"/>
      <c r="CJ30" s="1722"/>
      <c r="CK30" s="1722"/>
      <c r="CL30" s="1723"/>
      <c r="CM30" s="537"/>
    </row>
    <row r="31" spans="1:91" ht="225.75" customHeight="1">
      <c r="A31" s="536"/>
      <c r="B31" s="536"/>
      <c r="C31" s="536"/>
      <c r="D31" s="1721"/>
      <c r="E31" s="1722"/>
      <c r="F31" s="1722"/>
      <c r="G31" s="1723"/>
      <c r="H31" s="537"/>
      <c r="I31" s="1721"/>
      <c r="J31" s="1722"/>
      <c r="K31" s="1722"/>
      <c r="L31" s="1723"/>
      <c r="M31" s="537"/>
      <c r="N31" s="541"/>
      <c r="O31" s="1721"/>
      <c r="P31" s="1722"/>
      <c r="Q31" s="1722"/>
      <c r="R31" s="1723"/>
      <c r="S31" s="537"/>
      <c r="T31" s="541"/>
      <c r="U31" s="1721"/>
      <c r="V31" s="1722"/>
      <c r="W31" s="1722"/>
      <c r="X31" s="1723"/>
      <c r="Y31" s="541"/>
      <c r="Z31" s="541"/>
      <c r="AA31" s="1721"/>
      <c r="AB31" s="1722"/>
      <c r="AC31" s="1722"/>
      <c r="AD31" s="1723"/>
      <c r="AE31" s="537"/>
      <c r="AF31" s="541"/>
      <c r="AG31" s="1721"/>
      <c r="AH31" s="1722"/>
      <c r="AI31" s="1722"/>
      <c r="AJ31" s="1723"/>
      <c r="AK31" s="537"/>
      <c r="AL31" s="541"/>
      <c r="AM31" s="1721"/>
      <c r="AN31" s="1722"/>
      <c r="AO31" s="1722"/>
      <c r="AP31" s="1723"/>
      <c r="AQ31" s="537"/>
      <c r="AR31" s="541"/>
      <c r="AS31" s="1721"/>
      <c r="AT31" s="1722"/>
      <c r="AU31" s="1722"/>
      <c r="AV31" s="1723"/>
      <c r="AW31" s="536"/>
      <c r="AX31" s="536"/>
      <c r="AY31" s="1721"/>
      <c r="AZ31" s="1722"/>
      <c r="BA31" s="1722"/>
      <c r="BB31" s="1723"/>
      <c r="BC31" s="537"/>
      <c r="BD31" s="541"/>
      <c r="BE31" s="1721"/>
      <c r="BF31" s="1722"/>
      <c r="BG31" s="1722"/>
      <c r="BH31" s="1723"/>
      <c r="BI31" s="537"/>
      <c r="BJ31" s="541"/>
      <c r="BK31" s="1721"/>
      <c r="BL31" s="1722"/>
      <c r="BM31" s="1722"/>
      <c r="BN31" s="1723"/>
      <c r="BO31" s="537"/>
      <c r="BP31" s="541"/>
      <c r="BQ31" s="1721"/>
      <c r="BR31" s="1722"/>
      <c r="BS31" s="1722"/>
      <c r="BT31" s="1723"/>
      <c r="BU31" s="541"/>
      <c r="BV31" s="541"/>
      <c r="BW31" s="1721"/>
      <c r="BX31" s="1722"/>
      <c r="BY31" s="1722"/>
      <c r="BZ31" s="1723"/>
      <c r="CA31" s="537"/>
      <c r="CB31" s="537"/>
      <c r="CC31" s="1721"/>
      <c r="CD31" s="1722"/>
      <c r="CE31" s="1722"/>
      <c r="CF31" s="1723"/>
      <c r="CG31" s="537"/>
      <c r="CH31" s="537"/>
      <c r="CI31" s="1721"/>
      <c r="CJ31" s="1722"/>
      <c r="CK31" s="1722"/>
      <c r="CL31" s="1723"/>
      <c r="CM31" s="537"/>
    </row>
    <row r="32" spans="1:91" ht="40.9" customHeight="1">
      <c r="A32" s="536"/>
      <c r="B32" s="536"/>
      <c r="C32" s="536"/>
      <c r="D32" s="1721"/>
      <c r="E32" s="1722"/>
      <c r="F32" s="1722"/>
      <c r="G32" s="1723"/>
      <c r="H32" s="537"/>
      <c r="I32" s="1721"/>
      <c r="J32" s="1722"/>
      <c r="K32" s="1722"/>
      <c r="L32" s="1723"/>
      <c r="M32" s="537"/>
      <c r="N32" s="541"/>
      <c r="O32" s="1721"/>
      <c r="P32" s="1722"/>
      <c r="Q32" s="1722"/>
      <c r="R32" s="1723"/>
      <c r="S32" s="537"/>
      <c r="T32" s="541"/>
      <c r="U32" s="1721"/>
      <c r="V32" s="1722"/>
      <c r="W32" s="1722"/>
      <c r="X32" s="1723"/>
      <c r="Y32" s="541"/>
      <c r="Z32" s="541"/>
      <c r="AA32" s="1721"/>
      <c r="AB32" s="1722"/>
      <c r="AC32" s="1722"/>
      <c r="AD32" s="1723"/>
      <c r="AE32" s="537"/>
      <c r="AF32" s="541"/>
      <c r="AG32" s="1721"/>
      <c r="AH32" s="1722"/>
      <c r="AI32" s="1722"/>
      <c r="AJ32" s="1723"/>
      <c r="AK32" s="537"/>
      <c r="AL32" s="541"/>
      <c r="AM32" s="1721"/>
      <c r="AN32" s="1722"/>
      <c r="AO32" s="1722"/>
      <c r="AP32" s="1723"/>
      <c r="AQ32" s="537"/>
      <c r="AR32" s="541"/>
      <c r="AS32" s="1721"/>
      <c r="AT32" s="1722"/>
      <c r="AU32" s="1722"/>
      <c r="AV32" s="1723"/>
      <c r="AW32" s="536"/>
      <c r="AX32" s="536"/>
      <c r="AY32" s="1721"/>
      <c r="AZ32" s="1722"/>
      <c r="BA32" s="1722"/>
      <c r="BB32" s="1723"/>
      <c r="BC32" s="537"/>
      <c r="BD32" s="541"/>
      <c r="BE32" s="1721"/>
      <c r="BF32" s="1722"/>
      <c r="BG32" s="1722"/>
      <c r="BH32" s="1723"/>
      <c r="BI32" s="537"/>
      <c r="BJ32" s="541"/>
      <c r="BK32" s="1721"/>
      <c r="BL32" s="1722"/>
      <c r="BM32" s="1722"/>
      <c r="BN32" s="1723"/>
      <c r="BO32" s="537"/>
      <c r="BP32" s="541"/>
      <c r="BQ32" s="1721"/>
      <c r="BR32" s="1722"/>
      <c r="BS32" s="1722"/>
      <c r="BT32" s="1723"/>
      <c r="BU32" s="541"/>
      <c r="BV32" s="541"/>
      <c r="BW32" s="1721"/>
      <c r="BX32" s="1722"/>
      <c r="BY32" s="1722"/>
      <c r="BZ32" s="1723"/>
      <c r="CA32" s="537"/>
      <c r="CB32" s="537"/>
      <c r="CC32" s="1721"/>
      <c r="CD32" s="1722"/>
      <c r="CE32" s="1722"/>
      <c r="CF32" s="1723"/>
      <c r="CG32" s="537"/>
      <c r="CH32" s="537"/>
      <c r="CI32" s="1721"/>
      <c r="CJ32" s="1722"/>
      <c r="CK32" s="1722"/>
      <c r="CL32" s="1723"/>
      <c r="CM32" s="537"/>
    </row>
    <row r="33" spans="1:91" ht="40.9" customHeight="1">
      <c r="A33" s="536"/>
      <c r="B33" s="536"/>
      <c r="C33" s="536"/>
      <c r="D33" s="1721"/>
      <c r="E33" s="1722"/>
      <c r="F33" s="1722"/>
      <c r="G33" s="1723"/>
      <c r="H33" s="537"/>
      <c r="I33" s="1721"/>
      <c r="J33" s="1722"/>
      <c r="K33" s="1722"/>
      <c r="L33" s="1723"/>
      <c r="M33" s="537"/>
      <c r="N33" s="541"/>
      <c r="O33" s="1721"/>
      <c r="P33" s="1722"/>
      <c r="Q33" s="1722"/>
      <c r="R33" s="1723"/>
      <c r="S33" s="537"/>
      <c r="T33" s="541"/>
      <c r="U33" s="1721"/>
      <c r="V33" s="1722"/>
      <c r="W33" s="1722"/>
      <c r="X33" s="1723"/>
      <c r="Y33" s="541"/>
      <c r="Z33" s="541"/>
      <c r="AA33" s="1721"/>
      <c r="AB33" s="1722"/>
      <c r="AC33" s="1722"/>
      <c r="AD33" s="1723"/>
      <c r="AE33" s="537"/>
      <c r="AF33" s="541"/>
      <c r="AG33" s="1721"/>
      <c r="AH33" s="1722"/>
      <c r="AI33" s="1722"/>
      <c r="AJ33" s="1723"/>
      <c r="AK33" s="537"/>
      <c r="AL33" s="541"/>
      <c r="AM33" s="1721"/>
      <c r="AN33" s="1722"/>
      <c r="AO33" s="1722"/>
      <c r="AP33" s="1723"/>
      <c r="AQ33" s="537"/>
      <c r="AR33" s="541"/>
      <c r="AS33" s="1721"/>
      <c r="AT33" s="1722"/>
      <c r="AU33" s="1722"/>
      <c r="AV33" s="1723"/>
      <c r="AW33" s="536"/>
      <c r="AX33" s="536"/>
      <c r="AY33" s="1721"/>
      <c r="AZ33" s="1722"/>
      <c r="BA33" s="1722"/>
      <c r="BB33" s="1723"/>
      <c r="BC33" s="537"/>
      <c r="BD33" s="541"/>
      <c r="BE33" s="1721"/>
      <c r="BF33" s="1722"/>
      <c r="BG33" s="1722"/>
      <c r="BH33" s="1723"/>
      <c r="BI33" s="537"/>
      <c r="BJ33" s="541"/>
      <c r="BK33" s="1721"/>
      <c r="BL33" s="1722"/>
      <c r="BM33" s="1722"/>
      <c r="BN33" s="1723"/>
      <c r="BO33" s="537"/>
      <c r="BP33" s="541"/>
      <c r="BQ33" s="1721"/>
      <c r="BR33" s="1722"/>
      <c r="BS33" s="1722"/>
      <c r="BT33" s="1723"/>
      <c r="BU33" s="541"/>
      <c r="BV33" s="541"/>
      <c r="BW33" s="1721"/>
      <c r="BX33" s="1722"/>
      <c r="BY33" s="1722"/>
      <c r="BZ33" s="1723"/>
      <c r="CA33" s="537"/>
      <c r="CB33" s="537"/>
      <c r="CC33" s="1721"/>
      <c r="CD33" s="1722"/>
      <c r="CE33" s="1722"/>
      <c r="CF33" s="1723"/>
      <c r="CG33" s="537"/>
      <c r="CH33" s="537"/>
      <c r="CI33" s="1721"/>
      <c r="CJ33" s="1722"/>
      <c r="CK33" s="1722"/>
      <c r="CL33" s="1723"/>
      <c r="CM33" s="537"/>
    </row>
    <row r="34" spans="1:91" ht="40.9" customHeight="1">
      <c r="A34" s="536"/>
      <c r="B34" s="536"/>
      <c r="C34" s="536"/>
      <c r="D34" s="1721"/>
      <c r="E34" s="1722"/>
      <c r="F34" s="1722"/>
      <c r="G34" s="1723"/>
      <c r="H34" s="537"/>
      <c r="I34" s="1721"/>
      <c r="J34" s="1722"/>
      <c r="K34" s="1722"/>
      <c r="L34" s="1723"/>
      <c r="M34" s="537"/>
      <c r="N34" s="541"/>
      <c r="O34" s="1721"/>
      <c r="P34" s="1722"/>
      <c r="Q34" s="1722"/>
      <c r="R34" s="1723"/>
      <c r="S34" s="537"/>
      <c r="T34" s="541"/>
      <c r="U34" s="1721"/>
      <c r="V34" s="1722"/>
      <c r="W34" s="1722"/>
      <c r="X34" s="1723"/>
      <c r="Y34" s="541"/>
      <c r="Z34" s="541"/>
      <c r="AA34" s="1721"/>
      <c r="AB34" s="1722"/>
      <c r="AC34" s="1722"/>
      <c r="AD34" s="1723"/>
      <c r="AE34" s="537"/>
      <c r="AF34" s="541"/>
      <c r="AG34" s="1721"/>
      <c r="AH34" s="1722"/>
      <c r="AI34" s="1722"/>
      <c r="AJ34" s="1723"/>
      <c r="AK34" s="537"/>
      <c r="AL34" s="541"/>
      <c r="AM34" s="1721"/>
      <c r="AN34" s="1722"/>
      <c r="AO34" s="1722"/>
      <c r="AP34" s="1723"/>
      <c r="AQ34" s="537"/>
      <c r="AR34" s="541"/>
      <c r="AS34" s="1721"/>
      <c r="AT34" s="1722"/>
      <c r="AU34" s="1722"/>
      <c r="AV34" s="1723"/>
      <c r="AW34" s="536"/>
      <c r="AX34" s="536"/>
      <c r="AY34" s="1721"/>
      <c r="AZ34" s="1722"/>
      <c r="BA34" s="1722"/>
      <c r="BB34" s="1723"/>
      <c r="BC34" s="537"/>
      <c r="BD34" s="541"/>
      <c r="BE34" s="1721"/>
      <c r="BF34" s="1722"/>
      <c r="BG34" s="1722"/>
      <c r="BH34" s="1723"/>
      <c r="BI34" s="537"/>
      <c r="BJ34" s="541"/>
      <c r="BK34" s="1721"/>
      <c r="BL34" s="1722"/>
      <c r="BM34" s="1722"/>
      <c r="BN34" s="1723"/>
      <c r="BO34" s="537"/>
      <c r="BP34" s="541"/>
      <c r="BQ34" s="1721"/>
      <c r="BR34" s="1722"/>
      <c r="BS34" s="1722"/>
      <c r="BT34" s="1723"/>
      <c r="BU34" s="541"/>
      <c r="BV34" s="541"/>
      <c r="BW34" s="1721"/>
      <c r="BX34" s="1722"/>
      <c r="BY34" s="1722"/>
      <c r="BZ34" s="1723"/>
      <c r="CA34" s="537"/>
      <c r="CB34" s="537"/>
      <c r="CC34" s="1721"/>
      <c r="CD34" s="1722"/>
      <c r="CE34" s="1722"/>
      <c r="CF34" s="1723"/>
      <c r="CG34" s="537"/>
      <c r="CH34" s="537"/>
      <c r="CI34" s="1721"/>
      <c r="CJ34" s="1722"/>
      <c r="CK34" s="1722"/>
      <c r="CL34" s="1723"/>
      <c r="CM34" s="537"/>
    </row>
    <row r="35" spans="1:91" ht="40.9" customHeight="1">
      <c r="A35" s="536"/>
      <c r="B35" s="536"/>
      <c r="C35" s="536"/>
      <c r="D35" s="1721"/>
      <c r="E35" s="1722"/>
      <c r="F35" s="1722"/>
      <c r="G35" s="1723"/>
      <c r="H35" s="537"/>
      <c r="I35" s="1721"/>
      <c r="J35" s="1722"/>
      <c r="K35" s="1722"/>
      <c r="L35" s="1723"/>
      <c r="M35" s="537"/>
      <c r="N35" s="541"/>
      <c r="O35" s="1721"/>
      <c r="P35" s="1722"/>
      <c r="Q35" s="1722"/>
      <c r="R35" s="1723"/>
      <c r="S35" s="537"/>
      <c r="T35" s="541"/>
      <c r="U35" s="1721"/>
      <c r="V35" s="1722"/>
      <c r="W35" s="1722"/>
      <c r="X35" s="1723"/>
      <c r="Y35" s="541"/>
      <c r="Z35" s="541"/>
      <c r="AA35" s="1721"/>
      <c r="AB35" s="1722"/>
      <c r="AC35" s="1722"/>
      <c r="AD35" s="1723"/>
      <c r="AE35" s="537"/>
      <c r="AF35" s="541"/>
      <c r="AG35" s="1721"/>
      <c r="AH35" s="1722"/>
      <c r="AI35" s="1722"/>
      <c r="AJ35" s="1723"/>
      <c r="AK35" s="537"/>
      <c r="AL35" s="541"/>
      <c r="AM35" s="1721"/>
      <c r="AN35" s="1722"/>
      <c r="AO35" s="1722"/>
      <c r="AP35" s="1723"/>
      <c r="AQ35" s="537"/>
      <c r="AR35" s="541"/>
      <c r="AS35" s="1721"/>
      <c r="AT35" s="1722"/>
      <c r="AU35" s="1722"/>
      <c r="AV35" s="1723"/>
      <c r="AW35" s="536"/>
      <c r="AX35" s="536"/>
      <c r="AY35" s="1721"/>
      <c r="AZ35" s="1722"/>
      <c r="BA35" s="1722"/>
      <c r="BB35" s="1723"/>
      <c r="BC35" s="537"/>
      <c r="BD35" s="541"/>
      <c r="BE35" s="1721"/>
      <c r="BF35" s="1722"/>
      <c r="BG35" s="1722"/>
      <c r="BH35" s="1723"/>
      <c r="BI35" s="537"/>
      <c r="BJ35" s="541"/>
      <c r="BK35" s="1721"/>
      <c r="BL35" s="1722"/>
      <c r="BM35" s="1722"/>
      <c r="BN35" s="1723"/>
      <c r="BO35" s="537"/>
      <c r="BP35" s="541"/>
      <c r="BQ35" s="1721"/>
      <c r="BR35" s="1722"/>
      <c r="BS35" s="1722"/>
      <c r="BT35" s="1723"/>
      <c r="BU35" s="541"/>
      <c r="BV35" s="541"/>
      <c r="BW35" s="1721"/>
      <c r="BX35" s="1722"/>
      <c r="BY35" s="1722"/>
      <c r="BZ35" s="1723"/>
      <c r="CA35" s="537"/>
      <c r="CB35" s="537"/>
      <c r="CC35" s="1721"/>
      <c r="CD35" s="1722"/>
      <c r="CE35" s="1722"/>
      <c r="CF35" s="1723"/>
      <c r="CG35" s="537"/>
      <c r="CH35" s="537"/>
      <c r="CI35" s="1721"/>
      <c r="CJ35" s="1722"/>
      <c r="CK35" s="1722"/>
      <c r="CL35" s="1723"/>
      <c r="CM35" s="537"/>
    </row>
    <row r="36" spans="1:91" ht="40.9" customHeight="1" thickBot="1">
      <c r="D36" s="1724"/>
      <c r="E36" s="1725"/>
      <c r="F36" s="1725"/>
      <c r="G36" s="1726"/>
      <c r="H36" s="537"/>
      <c r="I36" s="1724"/>
      <c r="J36" s="1725"/>
      <c r="K36" s="1725"/>
      <c r="L36" s="1726"/>
      <c r="M36" s="537"/>
      <c r="N36" s="541"/>
      <c r="O36" s="1724"/>
      <c r="P36" s="1725"/>
      <c r="Q36" s="1725"/>
      <c r="R36" s="1726"/>
      <c r="S36" s="537"/>
      <c r="T36" s="541"/>
      <c r="U36" s="1724"/>
      <c r="V36" s="1725"/>
      <c r="W36" s="1725"/>
      <c r="X36" s="1726"/>
      <c r="Y36" s="541"/>
      <c r="Z36" s="541"/>
      <c r="AA36" s="1724"/>
      <c r="AB36" s="1725"/>
      <c r="AC36" s="1725"/>
      <c r="AD36" s="1726"/>
      <c r="AE36" s="537"/>
      <c r="AF36" s="541"/>
      <c r="AG36" s="1724"/>
      <c r="AH36" s="1725"/>
      <c r="AI36" s="1725"/>
      <c r="AJ36" s="1726"/>
      <c r="AK36" s="537"/>
      <c r="AL36" s="541"/>
      <c r="AM36" s="1724"/>
      <c r="AN36" s="1725"/>
      <c r="AO36" s="1725"/>
      <c r="AP36" s="1726"/>
      <c r="AQ36" s="537"/>
      <c r="AR36" s="541"/>
      <c r="AS36" s="1724"/>
      <c r="AT36" s="1725"/>
      <c r="AU36" s="1725"/>
      <c r="AV36" s="1726"/>
      <c r="AW36" s="536"/>
      <c r="AX36" s="536"/>
      <c r="AY36" s="1724"/>
      <c r="AZ36" s="1725"/>
      <c r="BA36" s="1725"/>
      <c r="BB36" s="1726"/>
      <c r="BC36" s="537"/>
      <c r="BD36" s="541"/>
      <c r="BE36" s="1724"/>
      <c r="BF36" s="1725"/>
      <c r="BG36" s="1725"/>
      <c r="BH36" s="1726"/>
      <c r="BI36" s="537"/>
      <c r="BJ36" s="541"/>
      <c r="BK36" s="1724"/>
      <c r="BL36" s="1725"/>
      <c r="BM36" s="1725"/>
      <c r="BN36" s="1726"/>
      <c r="BO36" s="537"/>
      <c r="BP36" s="541"/>
      <c r="BQ36" s="1724"/>
      <c r="BR36" s="1725"/>
      <c r="BS36" s="1725"/>
      <c r="BT36" s="1726"/>
      <c r="BU36" s="541"/>
      <c r="BV36" s="541"/>
      <c r="BW36" s="1724"/>
      <c r="BX36" s="1725"/>
      <c r="BY36" s="1725"/>
      <c r="BZ36" s="1726"/>
      <c r="CA36" s="537"/>
      <c r="CB36" s="537"/>
      <c r="CC36" s="1724"/>
      <c r="CD36" s="1725"/>
      <c r="CE36" s="1725"/>
      <c r="CF36" s="1726"/>
      <c r="CG36" s="537"/>
      <c r="CH36" s="537"/>
      <c r="CI36" s="1724"/>
      <c r="CJ36" s="1725"/>
      <c r="CK36" s="1725"/>
      <c r="CL36" s="1726"/>
      <c r="CM36" s="537"/>
    </row>
    <row r="37" spans="1:91">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6"/>
      <c r="AU37" s="536"/>
      <c r="AV37" s="536"/>
      <c r="AW37" s="536"/>
      <c r="AX37" s="536"/>
      <c r="AY37" s="536"/>
      <c r="AZ37" s="536"/>
      <c r="BA37" s="536"/>
      <c r="BB37" s="536"/>
      <c r="BC37" s="536"/>
      <c r="BD37" s="536"/>
      <c r="BE37" s="536"/>
      <c r="BF37" s="536"/>
      <c r="BG37" s="536"/>
      <c r="BH37" s="536"/>
      <c r="BI37" s="536"/>
      <c r="BJ37" s="536"/>
      <c r="BK37" s="536"/>
      <c r="BL37" s="536"/>
      <c r="BM37" s="536"/>
      <c r="BN37" s="536"/>
      <c r="BO37" s="536"/>
      <c r="BP37" s="536"/>
      <c r="BQ37" s="536"/>
      <c r="BR37" s="536"/>
      <c r="BS37" s="536"/>
      <c r="BT37" s="536"/>
      <c r="BU37" s="536"/>
      <c r="BV37" s="536"/>
      <c r="BW37" s="536"/>
      <c r="BX37" s="536"/>
      <c r="BY37" s="536"/>
      <c r="BZ37" s="536"/>
      <c r="CA37" s="536"/>
      <c r="CB37" s="536"/>
      <c r="CC37" s="536"/>
      <c r="CD37" s="536"/>
      <c r="CE37" s="536"/>
      <c r="CF37" s="536"/>
      <c r="CG37" s="536"/>
      <c r="CH37" s="536"/>
      <c r="CI37" s="536"/>
      <c r="CJ37" s="536"/>
      <c r="CK37" s="536"/>
      <c r="CL37" s="536"/>
      <c r="CM37" s="536"/>
    </row>
  </sheetData>
  <mergeCells count="88">
    <mergeCell ref="CC2:CD2"/>
    <mergeCell ref="CK2:CL2"/>
    <mergeCell ref="BP4:BT7"/>
    <mergeCell ref="O4:S7"/>
    <mergeCell ref="BJ14:BK15"/>
    <mergeCell ref="AV14:AW15"/>
    <mergeCell ref="AL14:AM15"/>
    <mergeCell ref="W14:X15"/>
    <mergeCell ref="AK8:AL8"/>
    <mergeCell ref="CD4:CE10"/>
    <mergeCell ref="CJ4:CK10"/>
    <mergeCell ref="CE3:CJ3"/>
    <mergeCell ref="CB10:CC11"/>
    <mergeCell ref="AF10:AG11"/>
    <mergeCell ref="BY17:BZ18"/>
    <mergeCell ref="CC17:CD18"/>
    <mergeCell ref="CK17:CL18"/>
    <mergeCell ref="CH14:CI15"/>
    <mergeCell ref="BT14:BU15"/>
    <mergeCell ref="D14:E15"/>
    <mergeCell ref="N14:O15"/>
    <mergeCell ref="I17:J18"/>
    <mergeCell ref="Q17:R18"/>
    <mergeCell ref="U17:V18"/>
    <mergeCell ref="K18:P19"/>
    <mergeCell ref="G15:L16"/>
    <mergeCell ref="AC17:AD18"/>
    <mergeCell ref="AG17:AH18"/>
    <mergeCell ref="AO17:AP18"/>
    <mergeCell ref="AS17:AT18"/>
    <mergeCell ref="BA17:BB18"/>
    <mergeCell ref="BE17:BF18"/>
    <mergeCell ref="BM17:BN18"/>
    <mergeCell ref="BQ17:BR18"/>
    <mergeCell ref="AO7:AT8"/>
    <mergeCell ref="AU7:AZ8"/>
    <mergeCell ref="BB10:BC11"/>
    <mergeCell ref="T1:BO1"/>
    <mergeCell ref="AO2:AT2"/>
    <mergeCell ref="U3:BN3"/>
    <mergeCell ref="AK5:AL5"/>
    <mergeCell ref="AP5:AS5"/>
    <mergeCell ref="W18:AB19"/>
    <mergeCell ref="Q11:V13"/>
    <mergeCell ref="W11:AB11"/>
    <mergeCell ref="CE18:CJ19"/>
    <mergeCell ref="D23:G24"/>
    <mergeCell ref="I23:L24"/>
    <mergeCell ref="O23:R24"/>
    <mergeCell ref="U23:X24"/>
    <mergeCell ref="AA23:AD24"/>
    <mergeCell ref="AG23:AJ24"/>
    <mergeCell ref="AM23:AP24"/>
    <mergeCell ref="AS23:AV24"/>
    <mergeCell ref="AU18:AZ19"/>
    <mergeCell ref="BG18:BL19"/>
    <mergeCell ref="BS18:BX19"/>
    <mergeCell ref="AI18:AN19"/>
    <mergeCell ref="D25:G36"/>
    <mergeCell ref="I25:L36"/>
    <mergeCell ref="O25:R36"/>
    <mergeCell ref="U25:X36"/>
    <mergeCell ref="BQ23:BT24"/>
    <mergeCell ref="BE23:BH24"/>
    <mergeCell ref="BK23:BN24"/>
    <mergeCell ref="AA25:AD36"/>
    <mergeCell ref="AG25:AJ36"/>
    <mergeCell ref="AM25:AP36"/>
    <mergeCell ref="AS25:AV36"/>
    <mergeCell ref="AY23:BB24"/>
    <mergeCell ref="AY25:BB36"/>
    <mergeCell ref="BW23:BZ24"/>
    <mergeCell ref="CC23:CF24"/>
    <mergeCell ref="CI25:CL36"/>
    <mergeCell ref="BE25:BH36"/>
    <mergeCell ref="BK25:BN36"/>
    <mergeCell ref="BQ25:BT36"/>
    <mergeCell ref="BW25:BZ36"/>
    <mergeCell ref="CC25:CF36"/>
    <mergeCell ref="CI23:CL24"/>
    <mergeCell ref="H10:I11"/>
    <mergeCell ref="CG4:CH9"/>
    <mergeCell ref="AC15:AH16"/>
    <mergeCell ref="BA15:BF16"/>
    <mergeCell ref="BY15:CD16"/>
    <mergeCell ref="BM11:BR13"/>
    <mergeCell ref="R9:U9"/>
    <mergeCell ref="BN9:BQ9"/>
  </mergeCells>
  <phoneticPr fontId="94"/>
  <printOptions horizontalCentered="1"/>
  <pageMargins left="0.19685039370078741" right="0.19685039370078741" top="0.55118110236220474" bottom="0" header="0.31496062992125984" footer="0.31496062992125984"/>
  <pageSetup paperSize="9"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sheetPr>
  <dimension ref="A1:R43"/>
  <sheetViews>
    <sheetView showGridLines="0" view="pageBreakPreview" topLeftCell="A4" zoomScaleNormal="100" zoomScaleSheetLayoutView="100" workbookViewId="0">
      <selection activeCell="G7" sqref="G7"/>
    </sheetView>
  </sheetViews>
  <sheetFormatPr defaultColWidth="9" defaultRowHeight="15.75"/>
  <cols>
    <col min="1" max="1" width="7.5" style="295" customWidth="1"/>
    <col min="2" max="2" width="5.25" style="295" customWidth="1"/>
    <col min="3" max="3" width="18.5" style="295" customWidth="1"/>
    <col min="4" max="4" width="10.625" style="295" customWidth="1"/>
    <col min="5" max="5" width="8.625" style="295" customWidth="1"/>
    <col min="6" max="6" width="5" style="295" customWidth="1"/>
    <col min="7" max="8" width="8.625" style="295" customWidth="1"/>
    <col min="9" max="9" width="5" style="295" customWidth="1"/>
    <col min="10" max="11" width="8.625" style="295" customWidth="1"/>
    <col min="12" max="12" width="5" style="295" customWidth="1"/>
    <col min="13" max="13" width="8.625" style="295" customWidth="1"/>
    <col min="14" max="14" width="3.375" style="295" customWidth="1"/>
    <col min="15" max="15" width="7.5" style="295" customWidth="1"/>
    <col min="16" max="16" width="5" style="295" customWidth="1"/>
    <col min="17" max="21" width="7.5" style="295" customWidth="1"/>
    <col min="22" max="240" width="9" style="295"/>
    <col min="241" max="241" width="1.75" style="295" customWidth="1"/>
    <col min="242" max="243" width="9" style="295"/>
    <col min="244" max="246" width="5.625" style="295" customWidth="1"/>
    <col min="247" max="250" width="3.625" style="295" customWidth="1"/>
    <col min="251" max="254" width="5.625" style="295" customWidth="1"/>
    <col min="255" max="256" width="3.625" style="295" customWidth="1"/>
    <col min="257" max="257" width="5.625" style="295" customWidth="1"/>
    <col min="258" max="261" width="3.625" style="295" customWidth="1"/>
    <col min="262" max="262" width="0.375" style="295" customWidth="1"/>
    <col min="263" max="263" width="7.875" style="295" customWidth="1"/>
    <col min="264" max="265" width="3.625" style="295" customWidth="1"/>
    <col min="266" max="496" width="9" style="295"/>
    <col min="497" max="497" width="1.75" style="295" customWidth="1"/>
    <col min="498" max="499" width="9" style="295"/>
    <col min="500" max="502" width="5.625" style="295" customWidth="1"/>
    <col min="503" max="506" width="3.625" style="295" customWidth="1"/>
    <col min="507" max="510" width="5.625" style="295" customWidth="1"/>
    <col min="511" max="512" width="3.625" style="295" customWidth="1"/>
    <col min="513" max="513" width="5.625" style="295" customWidth="1"/>
    <col min="514" max="517" width="3.625" style="295" customWidth="1"/>
    <col min="518" max="518" width="0.375" style="295" customWidth="1"/>
    <col min="519" max="519" width="7.875" style="295" customWidth="1"/>
    <col min="520" max="521" width="3.625" style="295" customWidth="1"/>
    <col min="522" max="752" width="9" style="295"/>
    <col min="753" max="753" width="1.75" style="295" customWidth="1"/>
    <col min="754" max="755" width="9" style="295"/>
    <col min="756" max="758" width="5.625" style="295" customWidth="1"/>
    <col min="759" max="762" width="3.625" style="295" customWidth="1"/>
    <col min="763" max="766" width="5.625" style="295" customWidth="1"/>
    <col min="767" max="768" width="3.625" style="295" customWidth="1"/>
    <col min="769" max="769" width="5.625" style="295" customWidth="1"/>
    <col min="770" max="773" width="3.625" style="295" customWidth="1"/>
    <col min="774" max="774" width="0.375" style="295" customWidth="1"/>
    <col min="775" max="775" width="7.875" style="295" customWidth="1"/>
    <col min="776" max="777" width="3.625" style="295" customWidth="1"/>
    <col min="778" max="1008" width="9" style="295"/>
    <col min="1009" max="1009" width="1.75" style="295" customWidth="1"/>
    <col min="1010" max="1011" width="9" style="295"/>
    <col min="1012" max="1014" width="5.625" style="295" customWidth="1"/>
    <col min="1015" max="1018" width="3.625" style="295" customWidth="1"/>
    <col min="1019" max="1022" width="5.625" style="295" customWidth="1"/>
    <col min="1023" max="1024" width="3.625" style="295" customWidth="1"/>
    <col min="1025" max="1025" width="5.625" style="295" customWidth="1"/>
    <col min="1026" max="1029" width="3.625" style="295" customWidth="1"/>
    <col min="1030" max="1030" width="0.375" style="295" customWidth="1"/>
    <col min="1031" max="1031" width="7.875" style="295" customWidth="1"/>
    <col min="1032" max="1033" width="3.625" style="295" customWidth="1"/>
    <col min="1034" max="1264" width="9" style="295"/>
    <col min="1265" max="1265" width="1.75" style="295" customWidth="1"/>
    <col min="1266" max="1267" width="9" style="295"/>
    <col min="1268" max="1270" width="5.625" style="295" customWidth="1"/>
    <col min="1271" max="1274" width="3.625" style="295" customWidth="1"/>
    <col min="1275" max="1278" width="5.625" style="295" customWidth="1"/>
    <col min="1279" max="1280" width="3.625" style="295" customWidth="1"/>
    <col min="1281" max="1281" width="5.625" style="295" customWidth="1"/>
    <col min="1282" max="1285" width="3.625" style="295" customWidth="1"/>
    <col min="1286" max="1286" width="0.375" style="295" customWidth="1"/>
    <col min="1287" max="1287" width="7.875" style="295" customWidth="1"/>
    <col min="1288" max="1289" width="3.625" style="295" customWidth="1"/>
    <col min="1290" max="1520" width="9" style="295"/>
    <col min="1521" max="1521" width="1.75" style="295" customWidth="1"/>
    <col min="1522" max="1523" width="9" style="295"/>
    <col min="1524" max="1526" width="5.625" style="295" customWidth="1"/>
    <col min="1527" max="1530" width="3.625" style="295" customWidth="1"/>
    <col min="1531" max="1534" width="5.625" style="295" customWidth="1"/>
    <col min="1535" max="1536" width="3.625" style="295" customWidth="1"/>
    <col min="1537" max="1537" width="5.625" style="295" customWidth="1"/>
    <col min="1538" max="1541" width="3.625" style="295" customWidth="1"/>
    <col min="1542" max="1542" width="0.375" style="295" customWidth="1"/>
    <col min="1543" max="1543" width="7.875" style="295" customWidth="1"/>
    <col min="1544" max="1545" width="3.625" style="295" customWidth="1"/>
    <col min="1546" max="1776" width="9" style="295"/>
    <col min="1777" max="1777" width="1.75" style="295" customWidth="1"/>
    <col min="1778" max="1779" width="9" style="295"/>
    <col min="1780" max="1782" width="5.625" style="295" customWidth="1"/>
    <col min="1783" max="1786" width="3.625" style="295" customWidth="1"/>
    <col min="1787" max="1790" width="5.625" style="295" customWidth="1"/>
    <col min="1791" max="1792" width="3.625" style="295" customWidth="1"/>
    <col min="1793" max="1793" width="5.625" style="295" customWidth="1"/>
    <col min="1794" max="1797" width="3.625" style="295" customWidth="1"/>
    <col min="1798" max="1798" width="0.375" style="295" customWidth="1"/>
    <col min="1799" max="1799" width="7.875" style="295" customWidth="1"/>
    <col min="1800" max="1801" width="3.625" style="295" customWidth="1"/>
    <col min="1802" max="2032" width="9" style="295"/>
    <col min="2033" max="2033" width="1.75" style="295" customWidth="1"/>
    <col min="2034" max="2035" width="9" style="295"/>
    <col min="2036" max="2038" width="5.625" style="295" customWidth="1"/>
    <col min="2039" max="2042" width="3.625" style="295" customWidth="1"/>
    <col min="2043" max="2046" width="5.625" style="295" customWidth="1"/>
    <col min="2047" max="2048" width="3.625" style="295" customWidth="1"/>
    <col min="2049" max="2049" width="5.625" style="295" customWidth="1"/>
    <col min="2050" max="2053" width="3.625" style="295" customWidth="1"/>
    <col min="2054" max="2054" width="0.375" style="295" customWidth="1"/>
    <col min="2055" max="2055" width="7.875" style="295" customWidth="1"/>
    <col min="2056" max="2057" width="3.625" style="295" customWidth="1"/>
    <col min="2058" max="2288" width="9" style="295"/>
    <col min="2289" max="2289" width="1.75" style="295" customWidth="1"/>
    <col min="2290" max="2291" width="9" style="295"/>
    <col min="2292" max="2294" width="5.625" style="295" customWidth="1"/>
    <col min="2295" max="2298" width="3.625" style="295" customWidth="1"/>
    <col min="2299" max="2302" width="5.625" style="295" customWidth="1"/>
    <col min="2303" max="2304" width="3.625" style="295" customWidth="1"/>
    <col min="2305" max="2305" width="5.625" style="295" customWidth="1"/>
    <col min="2306" max="2309" width="3.625" style="295" customWidth="1"/>
    <col min="2310" max="2310" width="0.375" style="295" customWidth="1"/>
    <col min="2311" max="2311" width="7.875" style="295" customWidth="1"/>
    <col min="2312" max="2313" width="3.625" style="295" customWidth="1"/>
    <col min="2314" max="2544" width="9" style="295"/>
    <col min="2545" max="2545" width="1.75" style="295" customWidth="1"/>
    <col min="2546" max="2547" width="9" style="295"/>
    <col min="2548" max="2550" width="5.625" style="295" customWidth="1"/>
    <col min="2551" max="2554" width="3.625" style="295" customWidth="1"/>
    <col min="2555" max="2558" width="5.625" style="295" customWidth="1"/>
    <col min="2559" max="2560" width="3.625" style="295" customWidth="1"/>
    <col min="2561" max="2561" width="5.625" style="295" customWidth="1"/>
    <col min="2562" max="2565" width="3.625" style="295" customWidth="1"/>
    <col min="2566" max="2566" width="0.375" style="295" customWidth="1"/>
    <col min="2567" max="2567" width="7.875" style="295" customWidth="1"/>
    <col min="2568" max="2569" width="3.625" style="295" customWidth="1"/>
    <col min="2570" max="2800" width="9" style="295"/>
    <col min="2801" max="2801" width="1.75" style="295" customWidth="1"/>
    <col min="2802" max="2803" width="9" style="295"/>
    <col min="2804" max="2806" width="5.625" style="295" customWidth="1"/>
    <col min="2807" max="2810" width="3.625" style="295" customWidth="1"/>
    <col min="2811" max="2814" width="5.625" style="295" customWidth="1"/>
    <col min="2815" max="2816" width="3.625" style="295" customWidth="1"/>
    <col min="2817" max="2817" width="5.625" style="295" customWidth="1"/>
    <col min="2818" max="2821" width="3.625" style="295" customWidth="1"/>
    <col min="2822" max="2822" width="0.375" style="295" customWidth="1"/>
    <col min="2823" max="2823" width="7.875" style="295" customWidth="1"/>
    <col min="2824" max="2825" width="3.625" style="295" customWidth="1"/>
    <col min="2826" max="3056" width="9" style="295"/>
    <col min="3057" max="3057" width="1.75" style="295" customWidth="1"/>
    <col min="3058" max="3059" width="9" style="295"/>
    <col min="3060" max="3062" width="5.625" style="295" customWidth="1"/>
    <col min="3063" max="3066" width="3.625" style="295" customWidth="1"/>
    <col min="3067" max="3070" width="5.625" style="295" customWidth="1"/>
    <col min="3071" max="3072" width="3.625" style="295" customWidth="1"/>
    <col min="3073" max="3073" width="5.625" style="295" customWidth="1"/>
    <col min="3074" max="3077" width="3.625" style="295" customWidth="1"/>
    <col min="3078" max="3078" width="0.375" style="295" customWidth="1"/>
    <col min="3079" max="3079" width="7.875" style="295" customWidth="1"/>
    <col min="3080" max="3081" width="3.625" style="295" customWidth="1"/>
    <col min="3082" max="3312" width="9" style="295"/>
    <col min="3313" max="3313" width="1.75" style="295" customWidth="1"/>
    <col min="3314" max="3315" width="9" style="295"/>
    <col min="3316" max="3318" width="5.625" style="295" customWidth="1"/>
    <col min="3319" max="3322" width="3.625" style="295" customWidth="1"/>
    <col min="3323" max="3326" width="5.625" style="295" customWidth="1"/>
    <col min="3327" max="3328" width="3.625" style="295" customWidth="1"/>
    <col min="3329" max="3329" width="5.625" style="295" customWidth="1"/>
    <col min="3330" max="3333" width="3.625" style="295" customWidth="1"/>
    <col min="3334" max="3334" width="0.375" style="295" customWidth="1"/>
    <col min="3335" max="3335" width="7.875" style="295" customWidth="1"/>
    <col min="3336" max="3337" width="3.625" style="295" customWidth="1"/>
    <col min="3338" max="3568" width="9" style="295"/>
    <col min="3569" max="3569" width="1.75" style="295" customWidth="1"/>
    <col min="3570" max="3571" width="9" style="295"/>
    <col min="3572" max="3574" width="5.625" style="295" customWidth="1"/>
    <col min="3575" max="3578" width="3.625" style="295" customWidth="1"/>
    <col min="3579" max="3582" width="5.625" style="295" customWidth="1"/>
    <col min="3583" max="3584" width="3.625" style="295" customWidth="1"/>
    <col min="3585" max="3585" width="5.625" style="295" customWidth="1"/>
    <col min="3586" max="3589" width="3.625" style="295" customWidth="1"/>
    <col min="3590" max="3590" width="0.375" style="295" customWidth="1"/>
    <col min="3591" max="3591" width="7.875" style="295" customWidth="1"/>
    <col min="3592" max="3593" width="3.625" style="295" customWidth="1"/>
    <col min="3594" max="3824" width="9" style="295"/>
    <col min="3825" max="3825" width="1.75" style="295" customWidth="1"/>
    <col min="3826" max="3827" width="9" style="295"/>
    <col min="3828" max="3830" width="5.625" style="295" customWidth="1"/>
    <col min="3831" max="3834" width="3.625" style="295" customWidth="1"/>
    <col min="3835" max="3838" width="5.625" style="295" customWidth="1"/>
    <col min="3839" max="3840" width="3.625" style="295" customWidth="1"/>
    <col min="3841" max="3841" width="5.625" style="295" customWidth="1"/>
    <col min="3842" max="3845" width="3.625" style="295" customWidth="1"/>
    <col min="3846" max="3846" width="0.375" style="295" customWidth="1"/>
    <col min="3847" max="3847" width="7.875" style="295" customWidth="1"/>
    <col min="3848" max="3849" width="3.625" style="295" customWidth="1"/>
    <col min="3850" max="4080" width="9" style="295"/>
    <col min="4081" max="4081" width="1.75" style="295" customWidth="1"/>
    <col min="4082" max="4083" width="9" style="295"/>
    <col min="4084" max="4086" width="5.625" style="295" customWidth="1"/>
    <col min="4087" max="4090" width="3.625" style="295" customWidth="1"/>
    <col min="4091" max="4094" width="5.625" style="295" customWidth="1"/>
    <col min="4095" max="4096" width="3.625" style="295" customWidth="1"/>
    <col min="4097" max="4097" width="5.625" style="295" customWidth="1"/>
    <col min="4098" max="4101" width="3.625" style="295" customWidth="1"/>
    <col min="4102" max="4102" width="0.375" style="295" customWidth="1"/>
    <col min="4103" max="4103" width="7.875" style="295" customWidth="1"/>
    <col min="4104" max="4105" width="3.625" style="295" customWidth="1"/>
    <col min="4106" max="4336" width="9" style="295"/>
    <col min="4337" max="4337" width="1.75" style="295" customWidth="1"/>
    <col min="4338" max="4339" width="9" style="295"/>
    <col min="4340" max="4342" width="5.625" style="295" customWidth="1"/>
    <col min="4343" max="4346" width="3.625" style="295" customWidth="1"/>
    <col min="4347" max="4350" width="5.625" style="295" customWidth="1"/>
    <col min="4351" max="4352" width="3.625" style="295" customWidth="1"/>
    <col min="4353" max="4353" width="5.625" style="295" customWidth="1"/>
    <col min="4354" max="4357" width="3.625" style="295" customWidth="1"/>
    <col min="4358" max="4358" width="0.375" style="295" customWidth="1"/>
    <col min="4359" max="4359" width="7.875" style="295" customWidth="1"/>
    <col min="4360" max="4361" width="3.625" style="295" customWidth="1"/>
    <col min="4362" max="4592" width="9" style="295"/>
    <col min="4593" max="4593" width="1.75" style="295" customWidth="1"/>
    <col min="4594" max="4595" width="9" style="295"/>
    <col min="4596" max="4598" width="5.625" style="295" customWidth="1"/>
    <col min="4599" max="4602" width="3.625" style="295" customWidth="1"/>
    <col min="4603" max="4606" width="5.625" style="295" customWidth="1"/>
    <col min="4607" max="4608" width="3.625" style="295" customWidth="1"/>
    <col min="4609" max="4609" width="5.625" style="295" customWidth="1"/>
    <col min="4610" max="4613" width="3.625" style="295" customWidth="1"/>
    <col min="4614" max="4614" width="0.375" style="295" customWidth="1"/>
    <col min="4615" max="4615" width="7.875" style="295" customWidth="1"/>
    <col min="4616" max="4617" width="3.625" style="295" customWidth="1"/>
    <col min="4618" max="4848" width="9" style="295"/>
    <col min="4849" max="4849" width="1.75" style="295" customWidth="1"/>
    <col min="4850" max="4851" width="9" style="295"/>
    <col min="4852" max="4854" width="5.625" style="295" customWidth="1"/>
    <col min="4855" max="4858" width="3.625" style="295" customWidth="1"/>
    <col min="4859" max="4862" width="5.625" style="295" customWidth="1"/>
    <col min="4863" max="4864" width="3.625" style="295" customWidth="1"/>
    <col min="4865" max="4865" width="5.625" style="295" customWidth="1"/>
    <col min="4866" max="4869" width="3.625" style="295" customWidth="1"/>
    <col min="4870" max="4870" width="0.375" style="295" customWidth="1"/>
    <col min="4871" max="4871" width="7.875" style="295" customWidth="1"/>
    <col min="4872" max="4873" width="3.625" style="295" customWidth="1"/>
    <col min="4874" max="5104" width="9" style="295"/>
    <col min="5105" max="5105" width="1.75" style="295" customWidth="1"/>
    <col min="5106" max="5107" width="9" style="295"/>
    <col min="5108" max="5110" width="5.625" style="295" customWidth="1"/>
    <col min="5111" max="5114" width="3.625" style="295" customWidth="1"/>
    <col min="5115" max="5118" width="5.625" style="295" customWidth="1"/>
    <col min="5119" max="5120" width="3.625" style="295" customWidth="1"/>
    <col min="5121" max="5121" width="5.625" style="295" customWidth="1"/>
    <col min="5122" max="5125" width="3.625" style="295" customWidth="1"/>
    <col min="5126" max="5126" width="0.375" style="295" customWidth="1"/>
    <col min="5127" max="5127" width="7.875" style="295" customWidth="1"/>
    <col min="5128" max="5129" width="3.625" style="295" customWidth="1"/>
    <col min="5130" max="5360" width="9" style="295"/>
    <col min="5361" max="5361" width="1.75" style="295" customWidth="1"/>
    <col min="5362" max="5363" width="9" style="295"/>
    <col min="5364" max="5366" width="5.625" style="295" customWidth="1"/>
    <col min="5367" max="5370" width="3.625" style="295" customWidth="1"/>
    <col min="5371" max="5374" width="5.625" style="295" customWidth="1"/>
    <col min="5375" max="5376" width="3.625" style="295" customWidth="1"/>
    <col min="5377" max="5377" width="5.625" style="295" customWidth="1"/>
    <col min="5378" max="5381" width="3.625" style="295" customWidth="1"/>
    <col min="5382" max="5382" width="0.375" style="295" customWidth="1"/>
    <col min="5383" max="5383" width="7.875" style="295" customWidth="1"/>
    <col min="5384" max="5385" width="3.625" style="295" customWidth="1"/>
    <col min="5386" max="5616" width="9" style="295"/>
    <col min="5617" max="5617" width="1.75" style="295" customWidth="1"/>
    <col min="5618" max="5619" width="9" style="295"/>
    <col min="5620" max="5622" width="5.625" style="295" customWidth="1"/>
    <col min="5623" max="5626" width="3.625" style="295" customWidth="1"/>
    <col min="5627" max="5630" width="5.625" style="295" customWidth="1"/>
    <col min="5631" max="5632" width="3.625" style="295" customWidth="1"/>
    <col min="5633" max="5633" width="5.625" style="295" customWidth="1"/>
    <col min="5634" max="5637" width="3.625" style="295" customWidth="1"/>
    <col min="5638" max="5638" width="0.375" style="295" customWidth="1"/>
    <col min="5639" max="5639" width="7.875" style="295" customWidth="1"/>
    <col min="5640" max="5641" width="3.625" style="295" customWidth="1"/>
    <col min="5642" max="5872" width="9" style="295"/>
    <col min="5873" max="5873" width="1.75" style="295" customWidth="1"/>
    <col min="5874" max="5875" width="9" style="295"/>
    <col min="5876" max="5878" width="5.625" style="295" customWidth="1"/>
    <col min="5879" max="5882" width="3.625" style="295" customWidth="1"/>
    <col min="5883" max="5886" width="5.625" style="295" customWidth="1"/>
    <col min="5887" max="5888" width="3.625" style="295" customWidth="1"/>
    <col min="5889" max="5889" width="5.625" style="295" customWidth="1"/>
    <col min="5890" max="5893" width="3.625" style="295" customWidth="1"/>
    <col min="5894" max="5894" width="0.375" style="295" customWidth="1"/>
    <col min="5895" max="5895" width="7.875" style="295" customWidth="1"/>
    <col min="5896" max="5897" width="3.625" style="295" customWidth="1"/>
    <col min="5898" max="6128" width="9" style="295"/>
    <col min="6129" max="6129" width="1.75" style="295" customWidth="1"/>
    <col min="6130" max="6131" width="9" style="295"/>
    <col min="6132" max="6134" width="5.625" style="295" customWidth="1"/>
    <col min="6135" max="6138" width="3.625" style="295" customWidth="1"/>
    <col min="6139" max="6142" width="5.625" style="295" customWidth="1"/>
    <col min="6143" max="6144" width="3.625" style="295" customWidth="1"/>
    <col min="6145" max="6145" width="5.625" style="295" customWidth="1"/>
    <col min="6146" max="6149" width="3.625" style="295" customWidth="1"/>
    <col min="6150" max="6150" width="0.375" style="295" customWidth="1"/>
    <col min="6151" max="6151" width="7.875" style="295" customWidth="1"/>
    <col min="6152" max="6153" width="3.625" style="295" customWidth="1"/>
    <col min="6154" max="6384" width="9" style="295"/>
    <col min="6385" max="6385" width="1.75" style="295" customWidth="1"/>
    <col min="6386" max="6387" width="9" style="295"/>
    <col min="6388" max="6390" width="5.625" style="295" customWidth="1"/>
    <col min="6391" max="6394" width="3.625" style="295" customWidth="1"/>
    <col min="6395" max="6398" width="5.625" style="295" customWidth="1"/>
    <col min="6399" max="6400" width="3.625" style="295" customWidth="1"/>
    <col min="6401" max="6401" width="5.625" style="295" customWidth="1"/>
    <col min="6402" max="6405" width="3.625" style="295" customWidth="1"/>
    <col min="6406" max="6406" width="0.375" style="295" customWidth="1"/>
    <col min="6407" max="6407" width="7.875" style="295" customWidth="1"/>
    <col min="6408" max="6409" width="3.625" style="295" customWidth="1"/>
    <col min="6410" max="6640" width="9" style="295"/>
    <col min="6641" max="6641" width="1.75" style="295" customWidth="1"/>
    <col min="6642" max="6643" width="9" style="295"/>
    <col min="6644" max="6646" width="5.625" style="295" customWidth="1"/>
    <col min="6647" max="6650" width="3.625" style="295" customWidth="1"/>
    <col min="6651" max="6654" width="5.625" style="295" customWidth="1"/>
    <col min="6655" max="6656" width="3.625" style="295" customWidth="1"/>
    <col min="6657" max="6657" width="5.625" style="295" customWidth="1"/>
    <col min="6658" max="6661" width="3.625" style="295" customWidth="1"/>
    <col min="6662" max="6662" width="0.375" style="295" customWidth="1"/>
    <col min="6663" max="6663" width="7.875" style="295" customWidth="1"/>
    <col min="6664" max="6665" width="3.625" style="295" customWidth="1"/>
    <col min="6666" max="6896" width="9" style="295"/>
    <col min="6897" max="6897" width="1.75" style="295" customWidth="1"/>
    <col min="6898" max="6899" width="9" style="295"/>
    <col min="6900" max="6902" width="5.625" style="295" customWidth="1"/>
    <col min="6903" max="6906" width="3.625" style="295" customWidth="1"/>
    <col min="6907" max="6910" width="5.625" style="295" customWidth="1"/>
    <col min="6911" max="6912" width="3.625" style="295" customWidth="1"/>
    <col min="6913" max="6913" width="5.625" style="295" customWidth="1"/>
    <col min="6914" max="6917" width="3.625" style="295" customWidth="1"/>
    <col min="6918" max="6918" width="0.375" style="295" customWidth="1"/>
    <col min="6919" max="6919" width="7.875" style="295" customWidth="1"/>
    <col min="6920" max="6921" width="3.625" style="295" customWidth="1"/>
    <col min="6922" max="7152" width="9" style="295"/>
    <col min="7153" max="7153" width="1.75" style="295" customWidth="1"/>
    <col min="7154" max="7155" width="9" style="295"/>
    <col min="7156" max="7158" width="5.625" style="295" customWidth="1"/>
    <col min="7159" max="7162" width="3.625" style="295" customWidth="1"/>
    <col min="7163" max="7166" width="5.625" style="295" customWidth="1"/>
    <col min="7167" max="7168" width="3.625" style="295" customWidth="1"/>
    <col min="7169" max="7169" width="5.625" style="295" customWidth="1"/>
    <col min="7170" max="7173" width="3.625" style="295" customWidth="1"/>
    <col min="7174" max="7174" width="0.375" style="295" customWidth="1"/>
    <col min="7175" max="7175" width="7.875" style="295" customWidth="1"/>
    <col min="7176" max="7177" width="3.625" style="295" customWidth="1"/>
    <col min="7178" max="7408" width="9" style="295"/>
    <col min="7409" max="7409" width="1.75" style="295" customWidth="1"/>
    <col min="7410" max="7411" width="9" style="295"/>
    <col min="7412" max="7414" width="5.625" style="295" customWidth="1"/>
    <col min="7415" max="7418" width="3.625" style="295" customWidth="1"/>
    <col min="7419" max="7422" width="5.625" style="295" customWidth="1"/>
    <col min="7423" max="7424" width="3.625" style="295" customWidth="1"/>
    <col min="7425" max="7425" width="5.625" style="295" customWidth="1"/>
    <col min="7426" max="7429" width="3.625" style="295" customWidth="1"/>
    <col min="7430" max="7430" width="0.375" style="295" customWidth="1"/>
    <col min="7431" max="7431" width="7.875" style="295" customWidth="1"/>
    <col min="7432" max="7433" width="3.625" style="295" customWidth="1"/>
    <col min="7434" max="7664" width="9" style="295"/>
    <col min="7665" max="7665" width="1.75" style="295" customWidth="1"/>
    <col min="7666" max="7667" width="9" style="295"/>
    <col min="7668" max="7670" width="5.625" style="295" customWidth="1"/>
    <col min="7671" max="7674" width="3.625" style="295" customWidth="1"/>
    <col min="7675" max="7678" width="5.625" style="295" customWidth="1"/>
    <col min="7679" max="7680" width="3.625" style="295" customWidth="1"/>
    <col min="7681" max="7681" width="5.625" style="295" customWidth="1"/>
    <col min="7682" max="7685" width="3.625" style="295" customWidth="1"/>
    <col min="7686" max="7686" width="0.375" style="295" customWidth="1"/>
    <col min="7687" max="7687" width="7.875" style="295" customWidth="1"/>
    <col min="7688" max="7689" width="3.625" style="295" customWidth="1"/>
    <col min="7690" max="7920" width="9" style="295"/>
    <col min="7921" max="7921" width="1.75" style="295" customWidth="1"/>
    <col min="7922" max="7923" width="9" style="295"/>
    <col min="7924" max="7926" width="5.625" style="295" customWidth="1"/>
    <col min="7927" max="7930" width="3.625" style="295" customWidth="1"/>
    <col min="7931" max="7934" width="5.625" style="295" customWidth="1"/>
    <col min="7935" max="7936" width="3.625" style="295" customWidth="1"/>
    <col min="7937" max="7937" width="5.625" style="295" customWidth="1"/>
    <col min="7938" max="7941" width="3.625" style="295" customWidth="1"/>
    <col min="7942" max="7942" width="0.375" style="295" customWidth="1"/>
    <col min="7943" max="7943" width="7.875" style="295" customWidth="1"/>
    <col min="7944" max="7945" width="3.625" style="295" customWidth="1"/>
    <col min="7946" max="8176" width="9" style="295"/>
    <col min="8177" max="8177" width="1.75" style="295" customWidth="1"/>
    <col min="8178" max="8179" width="9" style="295"/>
    <col min="8180" max="8182" width="5.625" style="295" customWidth="1"/>
    <col min="8183" max="8186" width="3.625" style="295" customWidth="1"/>
    <col min="8187" max="8190" width="5.625" style="295" customWidth="1"/>
    <col min="8191" max="8192" width="3.625" style="295" customWidth="1"/>
    <col min="8193" max="8193" width="5.625" style="295" customWidth="1"/>
    <col min="8194" max="8197" width="3.625" style="295" customWidth="1"/>
    <col min="8198" max="8198" width="0.375" style="295" customWidth="1"/>
    <col min="8199" max="8199" width="7.875" style="295" customWidth="1"/>
    <col min="8200" max="8201" width="3.625" style="295" customWidth="1"/>
    <col min="8202" max="8432" width="9" style="295"/>
    <col min="8433" max="8433" width="1.75" style="295" customWidth="1"/>
    <col min="8434" max="8435" width="9" style="295"/>
    <col min="8436" max="8438" width="5.625" style="295" customWidth="1"/>
    <col min="8439" max="8442" width="3.625" style="295" customWidth="1"/>
    <col min="8443" max="8446" width="5.625" style="295" customWidth="1"/>
    <col min="8447" max="8448" width="3.625" style="295" customWidth="1"/>
    <col min="8449" max="8449" width="5.625" style="295" customWidth="1"/>
    <col min="8450" max="8453" width="3.625" style="295" customWidth="1"/>
    <col min="8454" max="8454" width="0.375" style="295" customWidth="1"/>
    <col min="8455" max="8455" width="7.875" style="295" customWidth="1"/>
    <col min="8456" max="8457" width="3.625" style="295" customWidth="1"/>
    <col min="8458" max="8688" width="9" style="295"/>
    <col min="8689" max="8689" width="1.75" style="295" customWidth="1"/>
    <col min="8690" max="8691" width="9" style="295"/>
    <col min="8692" max="8694" width="5.625" style="295" customWidth="1"/>
    <col min="8695" max="8698" width="3.625" style="295" customWidth="1"/>
    <col min="8699" max="8702" width="5.625" style="295" customWidth="1"/>
    <col min="8703" max="8704" width="3.625" style="295" customWidth="1"/>
    <col min="8705" max="8705" width="5.625" style="295" customWidth="1"/>
    <col min="8706" max="8709" width="3.625" style="295" customWidth="1"/>
    <col min="8710" max="8710" width="0.375" style="295" customWidth="1"/>
    <col min="8711" max="8711" width="7.875" style="295" customWidth="1"/>
    <col min="8712" max="8713" width="3.625" style="295" customWidth="1"/>
    <col min="8714" max="8944" width="9" style="295"/>
    <col min="8945" max="8945" width="1.75" style="295" customWidth="1"/>
    <col min="8946" max="8947" width="9" style="295"/>
    <col min="8948" max="8950" width="5.625" style="295" customWidth="1"/>
    <col min="8951" max="8954" width="3.625" style="295" customWidth="1"/>
    <col min="8955" max="8958" width="5.625" style="295" customWidth="1"/>
    <col min="8959" max="8960" width="3.625" style="295" customWidth="1"/>
    <col min="8961" max="8961" width="5.625" style="295" customWidth="1"/>
    <col min="8962" max="8965" width="3.625" style="295" customWidth="1"/>
    <col min="8966" max="8966" width="0.375" style="295" customWidth="1"/>
    <col min="8967" max="8967" width="7.875" style="295" customWidth="1"/>
    <col min="8968" max="8969" width="3.625" style="295" customWidth="1"/>
    <col min="8970" max="9200" width="9" style="295"/>
    <col min="9201" max="9201" width="1.75" style="295" customWidth="1"/>
    <col min="9202" max="9203" width="9" style="295"/>
    <col min="9204" max="9206" width="5.625" style="295" customWidth="1"/>
    <col min="9207" max="9210" width="3.625" style="295" customWidth="1"/>
    <col min="9211" max="9214" width="5.625" style="295" customWidth="1"/>
    <col min="9215" max="9216" width="3.625" style="295" customWidth="1"/>
    <col min="9217" max="9217" width="5.625" style="295" customWidth="1"/>
    <col min="9218" max="9221" width="3.625" style="295" customWidth="1"/>
    <col min="9222" max="9222" width="0.375" style="295" customWidth="1"/>
    <col min="9223" max="9223" width="7.875" style="295" customWidth="1"/>
    <col min="9224" max="9225" width="3.625" style="295" customWidth="1"/>
    <col min="9226" max="9456" width="9" style="295"/>
    <col min="9457" max="9457" width="1.75" style="295" customWidth="1"/>
    <col min="9458" max="9459" width="9" style="295"/>
    <col min="9460" max="9462" width="5.625" style="295" customWidth="1"/>
    <col min="9463" max="9466" width="3.625" style="295" customWidth="1"/>
    <col min="9467" max="9470" width="5.625" style="295" customWidth="1"/>
    <col min="9471" max="9472" width="3.625" style="295" customWidth="1"/>
    <col min="9473" max="9473" width="5.625" style="295" customWidth="1"/>
    <col min="9474" max="9477" width="3.625" style="295" customWidth="1"/>
    <col min="9478" max="9478" width="0.375" style="295" customWidth="1"/>
    <col min="9479" max="9479" width="7.875" style="295" customWidth="1"/>
    <col min="9480" max="9481" width="3.625" style="295" customWidth="1"/>
    <col min="9482" max="9712" width="9" style="295"/>
    <col min="9713" max="9713" width="1.75" style="295" customWidth="1"/>
    <col min="9714" max="9715" width="9" style="295"/>
    <col min="9716" max="9718" width="5.625" style="295" customWidth="1"/>
    <col min="9719" max="9722" width="3.625" style="295" customWidth="1"/>
    <col min="9723" max="9726" width="5.625" style="295" customWidth="1"/>
    <col min="9727" max="9728" width="3.625" style="295" customWidth="1"/>
    <col min="9729" max="9729" width="5.625" style="295" customWidth="1"/>
    <col min="9730" max="9733" width="3.625" style="295" customWidth="1"/>
    <col min="9734" max="9734" width="0.375" style="295" customWidth="1"/>
    <col min="9735" max="9735" width="7.875" style="295" customWidth="1"/>
    <col min="9736" max="9737" width="3.625" style="295" customWidth="1"/>
    <col min="9738" max="9968" width="9" style="295"/>
    <col min="9969" max="9969" width="1.75" style="295" customWidth="1"/>
    <col min="9970" max="9971" width="9" style="295"/>
    <col min="9972" max="9974" width="5.625" style="295" customWidth="1"/>
    <col min="9975" max="9978" width="3.625" style="295" customWidth="1"/>
    <col min="9979" max="9982" width="5.625" style="295" customWidth="1"/>
    <col min="9983" max="9984" width="3.625" style="295" customWidth="1"/>
    <col min="9985" max="9985" width="5.625" style="295" customWidth="1"/>
    <col min="9986" max="9989" width="3.625" style="295" customWidth="1"/>
    <col min="9990" max="9990" width="0.375" style="295" customWidth="1"/>
    <col min="9991" max="9991" width="7.875" style="295" customWidth="1"/>
    <col min="9992" max="9993" width="3.625" style="295" customWidth="1"/>
    <col min="9994" max="10224" width="9" style="295"/>
    <col min="10225" max="10225" width="1.75" style="295" customWidth="1"/>
    <col min="10226" max="10227" width="9" style="295"/>
    <col min="10228" max="10230" width="5.625" style="295" customWidth="1"/>
    <col min="10231" max="10234" width="3.625" style="295" customWidth="1"/>
    <col min="10235" max="10238" width="5.625" style="295" customWidth="1"/>
    <col min="10239" max="10240" width="3.625" style="295" customWidth="1"/>
    <col min="10241" max="10241" width="5.625" style="295" customWidth="1"/>
    <col min="10242" max="10245" width="3.625" style="295" customWidth="1"/>
    <col min="10246" max="10246" width="0.375" style="295" customWidth="1"/>
    <col min="10247" max="10247" width="7.875" style="295" customWidth="1"/>
    <col min="10248" max="10249" width="3.625" style="295" customWidth="1"/>
    <col min="10250" max="10480" width="9" style="295"/>
    <col min="10481" max="10481" width="1.75" style="295" customWidth="1"/>
    <col min="10482" max="10483" width="9" style="295"/>
    <col min="10484" max="10486" width="5.625" style="295" customWidth="1"/>
    <col min="10487" max="10490" width="3.625" style="295" customWidth="1"/>
    <col min="10491" max="10494" width="5.625" style="295" customWidth="1"/>
    <col min="10495" max="10496" width="3.625" style="295" customWidth="1"/>
    <col min="10497" max="10497" width="5.625" style="295" customWidth="1"/>
    <col min="10498" max="10501" width="3.625" style="295" customWidth="1"/>
    <col min="10502" max="10502" width="0.375" style="295" customWidth="1"/>
    <col min="10503" max="10503" width="7.875" style="295" customWidth="1"/>
    <col min="10504" max="10505" width="3.625" style="295" customWidth="1"/>
    <col min="10506" max="10736" width="9" style="295"/>
    <col min="10737" max="10737" width="1.75" style="295" customWidth="1"/>
    <col min="10738" max="10739" width="9" style="295"/>
    <col min="10740" max="10742" width="5.625" style="295" customWidth="1"/>
    <col min="10743" max="10746" width="3.625" style="295" customWidth="1"/>
    <col min="10747" max="10750" width="5.625" style="295" customWidth="1"/>
    <col min="10751" max="10752" width="3.625" style="295" customWidth="1"/>
    <col min="10753" max="10753" width="5.625" style="295" customWidth="1"/>
    <col min="10754" max="10757" width="3.625" style="295" customWidth="1"/>
    <col min="10758" max="10758" width="0.375" style="295" customWidth="1"/>
    <col min="10759" max="10759" width="7.875" style="295" customWidth="1"/>
    <col min="10760" max="10761" width="3.625" style="295" customWidth="1"/>
    <col min="10762" max="10992" width="9" style="295"/>
    <col min="10993" max="10993" width="1.75" style="295" customWidth="1"/>
    <col min="10994" max="10995" width="9" style="295"/>
    <col min="10996" max="10998" width="5.625" style="295" customWidth="1"/>
    <col min="10999" max="11002" width="3.625" style="295" customWidth="1"/>
    <col min="11003" max="11006" width="5.625" style="295" customWidth="1"/>
    <col min="11007" max="11008" width="3.625" style="295" customWidth="1"/>
    <col min="11009" max="11009" width="5.625" style="295" customWidth="1"/>
    <col min="11010" max="11013" width="3.625" style="295" customWidth="1"/>
    <col min="11014" max="11014" width="0.375" style="295" customWidth="1"/>
    <col min="11015" max="11015" width="7.875" style="295" customWidth="1"/>
    <col min="11016" max="11017" width="3.625" style="295" customWidth="1"/>
    <col min="11018" max="11248" width="9" style="295"/>
    <col min="11249" max="11249" width="1.75" style="295" customWidth="1"/>
    <col min="11250" max="11251" width="9" style="295"/>
    <col min="11252" max="11254" width="5.625" style="295" customWidth="1"/>
    <col min="11255" max="11258" width="3.625" style="295" customWidth="1"/>
    <col min="11259" max="11262" width="5.625" style="295" customWidth="1"/>
    <col min="11263" max="11264" width="3.625" style="295" customWidth="1"/>
    <col min="11265" max="11265" width="5.625" style="295" customWidth="1"/>
    <col min="11266" max="11269" width="3.625" style="295" customWidth="1"/>
    <col min="11270" max="11270" width="0.375" style="295" customWidth="1"/>
    <col min="11271" max="11271" width="7.875" style="295" customWidth="1"/>
    <col min="11272" max="11273" width="3.625" style="295" customWidth="1"/>
    <col min="11274" max="11504" width="9" style="295"/>
    <col min="11505" max="11505" width="1.75" style="295" customWidth="1"/>
    <col min="11506" max="11507" width="9" style="295"/>
    <col min="11508" max="11510" width="5.625" style="295" customWidth="1"/>
    <col min="11511" max="11514" width="3.625" style="295" customWidth="1"/>
    <col min="11515" max="11518" width="5.625" style="295" customWidth="1"/>
    <col min="11519" max="11520" width="3.625" style="295" customWidth="1"/>
    <col min="11521" max="11521" width="5.625" style="295" customWidth="1"/>
    <col min="11522" max="11525" width="3.625" style="295" customWidth="1"/>
    <col min="11526" max="11526" width="0.375" style="295" customWidth="1"/>
    <col min="11527" max="11527" width="7.875" style="295" customWidth="1"/>
    <col min="11528" max="11529" width="3.625" style="295" customWidth="1"/>
    <col min="11530" max="11760" width="9" style="295"/>
    <col min="11761" max="11761" width="1.75" style="295" customWidth="1"/>
    <col min="11762" max="11763" width="9" style="295"/>
    <col min="11764" max="11766" width="5.625" style="295" customWidth="1"/>
    <col min="11767" max="11770" width="3.625" style="295" customWidth="1"/>
    <col min="11771" max="11774" width="5.625" style="295" customWidth="1"/>
    <col min="11775" max="11776" width="3.625" style="295" customWidth="1"/>
    <col min="11777" max="11777" width="5.625" style="295" customWidth="1"/>
    <col min="11778" max="11781" width="3.625" style="295" customWidth="1"/>
    <col min="11782" max="11782" width="0.375" style="295" customWidth="1"/>
    <col min="11783" max="11783" width="7.875" style="295" customWidth="1"/>
    <col min="11784" max="11785" width="3.625" style="295" customWidth="1"/>
    <col min="11786" max="12016" width="9" style="295"/>
    <col min="12017" max="12017" width="1.75" style="295" customWidth="1"/>
    <col min="12018" max="12019" width="9" style="295"/>
    <col min="12020" max="12022" width="5.625" style="295" customWidth="1"/>
    <col min="12023" max="12026" width="3.625" style="295" customWidth="1"/>
    <col min="12027" max="12030" width="5.625" style="295" customWidth="1"/>
    <col min="12031" max="12032" width="3.625" style="295" customWidth="1"/>
    <col min="12033" max="12033" width="5.625" style="295" customWidth="1"/>
    <col min="12034" max="12037" width="3.625" style="295" customWidth="1"/>
    <col min="12038" max="12038" width="0.375" style="295" customWidth="1"/>
    <col min="12039" max="12039" width="7.875" style="295" customWidth="1"/>
    <col min="12040" max="12041" width="3.625" style="295" customWidth="1"/>
    <col min="12042" max="12272" width="9" style="295"/>
    <col min="12273" max="12273" width="1.75" style="295" customWidth="1"/>
    <col min="12274" max="12275" width="9" style="295"/>
    <col min="12276" max="12278" width="5.625" style="295" customWidth="1"/>
    <col min="12279" max="12282" width="3.625" style="295" customWidth="1"/>
    <col min="12283" max="12286" width="5.625" style="295" customWidth="1"/>
    <col min="12287" max="12288" width="3.625" style="295" customWidth="1"/>
    <col min="12289" max="12289" width="5.625" style="295" customWidth="1"/>
    <col min="12290" max="12293" width="3.625" style="295" customWidth="1"/>
    <col min="12294" max="12294" width="0.375" style="295" customWidth="1"/>
    <col min="12295" max="12295" width="7.875" style="295" customWidth="1"/>
    <col min="12296" max="12297" width="3.625" style="295" customWidth="1"/>
    <col min="12298" max="12528" width="9" style="295"/>
    <col min="12529" max="12529" width="1.75" style="295" customWidth="1"/>
    <col min="12530" max="12531" width="9" style="295"/>
    <col min="12532" max="12534" width="5.625" style="295" customWidth="1"/>
    <col min="12535" max="12538" width="3.625" style="295" customWidth="1"/>
    <col min="12539" max="12542" width="5.625" style="295" customWidth="1"/>
    <col min="12543" max="12544" width="3.625" style="295" customWidth="1"/>
    <col min="12545" max="12545" width="5.625" style="295" customWidth="1"/>
    <col min="12546" max="12549" width="3.625" style="295" customWidth="1"/>
    <col min="12550" max="12550" width="0.375" style="295" customWidth="1"/>
    <col min="12551" max="12551" width="7.875" style="295" customWidth="1"/>
    <col min="12552" max="12553" width="3.625" style="295" customWidth="1"/>
    <col min="12554" max="12784" width="9" style="295"/>
    <col min="12785" max="12785" width="1.75" style="295" customWidth="1"/>
    <col min="12786" max="12787" width="9" style="295"/>
    <col min="12788" max="12790" width="5.625" style="295" customWidth="1"/>
    <col min="12791" max="12794" width="3.625" style="295" customWidth="1"/>
    <col min="12795" max="12798" width="5.625" style="295" customWidth="1"/>
    <col min="12799" max="12800" width="3.625" style="295" customWidth="1"/>
    <col min="12801" max="12801" width="5.625" style="295" customWidth="1"/>
    <col min="12802" max="12805" width="3.625" style="295" customWidth="1"/>
    <col min="12806" max="12806" width="0.375" style="295" customWidth="1"/>
    <col min="12807" max="12807" width="7.875" style="295" customWidth="1"/>
    <col min="12808" max="12809" width="3.625" style="295" customWidth="1"/>
    <col min="12810" max="13040" width="9" style="295"/>
    <col min="13041" max="13041" width="1.75" style="295" customWidth="1"/>
    <col min="13042" max="13043" width="9" style="295"/>
    <col min="13044" max="13046" width="5.625" style="295" customWidth="1"/>
    <col min="13047" max="13050" width="3.625" style="295" customWidth="1"/>
    <col min="13051" max="13054" width="5.625" style="295" customWidth="1"/>
    <col min="13055" max="13056" width="3.625" style="295" customWidth="1"/>
    <col min="13057" max="13057" width="5.625" style="295" customWidth="1"/>
    <col min="13058" max="13061" width="3.625" style="295" customWidth="1"/>
    <col min="13062" max="13062" width="0.375" style="295" customWidth="1"/>
    <col min="13063" max="13063" width="7.875" style="295" customWidth="1"/>
    <col min="13064" max="13065" width="3.625" style="295" customWidth="1"/>
    <col min="13066" max="13296" width="9" style="295"/>
    <col min="13297" max="13297" width="1.75" style="295" customWidth="1"/>
    <col min="13298" max="13299" width="9" style="295"/>
    <col min="13300" max="13302" width="5.625" style="295" customWidth="1"/>
    <col min="13303" max="13306" width="3.625" style="295" customWidth="1"/>
    <col min="13307" max="13310" width="5.625" style="295" customWidth="1"/>
    <col min="13311" max="13312" width="3.625" style="295" customWidth="1"/>
    <col min="13313" max="13313" width="5.625" style="295" customWidth="1"/>
    <col min="13314" max="13317" width="3.625" style="295" customWidth="1"/>
    <col min="13318" max="13318" width="0.375" style="295" customWidth="1"/>
    <col min="13319" max="13319" width="7.875" style="295" customWidth="1"/>
    <col min="13320" max="13321" width="3.625" style="295" customWidth="1"/>
    <col min="13322" max="13552" width="9" style="295"/>
    <col min="13553" max="13553" width="1.75" style="295" customWidth="1"/>
    <col min="13554" max="13555" width="9" style="295"/>
    <col min="13556" max="13558" width="5.625" style="295" customWidth="1"/>
    <col min="13559" max="13562" width="3.625" style="295" customWidth="1"/>
    <col min="13563" max="13566" width="5.625" style="295" customWidth="1"/>
    <col min="13567" max="13568" width="3.625" style="295" customWidth="1"/>
    <col min="13569" max="13569" width="5.625" style="295" customWidth="1"/>
    <col min="13570" max="13573" width="3.625" style="295" customWidth="1"/>
    <col min="13574" max="13574" width="0.375" style="295" customWidth="1"/>
    <col min="13575" max="13575" width="7.875" style="295" customWidth="1"/>
    <col min="13576" max="13577" width="3.625" style="295" customWidth="1"/>
    <col min="13578" max="13808" width="9" style="295"/>
    <col min="13809" max="13809" width="1.75" style="295" customWidth="1"/>
    <col min="13810" max="13811" width="9" style="295"/>
    <col min="13812" max="13814" width="5.625" style="295" customWidth="1"/>
    <col min="13815" max="13818" width="3.625" style="295" customWidth="1"/>
    <col min="13819" max="13822" width="5.625" style="295" customWidth="1"/>
    <col min="13823" max="13824" width="3.625" style="295" customWidth="1"/>
    <col min="13825" max="13825" width="5.625" style="295" customWidth="1"/>
    <col min="13826" max="13829" width="3.625" style="295" customWidth="1"/>
    <col min="13830" max="13830" width="0.375" style="295" customWidth="1"/>
    <col min="13831" max="13831" width="7.875" style="295" customWidth="1"/>
    <col min="13832" max="13833" width="3.625" style="295" customWidth="1"/>
    <col min="13834" max="14064" width="9" style="295"/>
    <col min="14065" max="14065" width="1.75" style="295" customWidth="1"/>
    <col min="14066" max="14067" width="9" style="295"/>
    <col min="14068" max="14070" width="5.625" style="295" customWidth="1"/>
    <col min="14071" max="14074" width="3.625" style="295" customWidth="1"/>
    <col min="14075" max="14078" width="5.625" style="295" customWidth="1"/>
    <col min="14079" max="14080" width="3.625" style="295" customWidth="1"/>
    <col min="14081" max="14081" width="5.625" style="295" customWidth="1"/>
    <col min="14082" max="14085" width="3.625" style="295" customWidth="1"/>
    <col min="14086" max="14086" width="0.375" style="295" customWidth="1"/>
    <col min="14087" max="14087" width="7.875" style="295" customWidth="1"/>
    <col min="14088" max="14089" width="3.625" style="295" customWidth="1"/>
    <col min="14090" max="14320" width="9" style="295"/>
    <col min="14321" max="14321" width="1.75" style="295" customWidth="1"/>
    <col min="14322" max="14323" width="9" style="295"/>
    <col min="14324" max="14326" width="5.625" style="295" customWidth="1"/>
    <col min="14327" max="14330" width="3.625" style="295" customWidth="1"/>
    <col min="14331" max="14334" width="5.625" style="295" customWidth="1"/>
    <col min="14335" max="14336" width="3.625" style="295" customWidth="1"/>
    <col min="14337" max="14337" width="5.625" style="295" customWidth="1"/>
    <col min="14338" max="14341" width="3.625" style="295" customWidth="1"/>
    <col min="14342" max="14342" width="0.375" style="295" customWidth="1"/>
    <col min="14343" max="14343" width="7.875" style="295" customWidth="1"/>
    <col min="14344" max="14345" width="3.625" style="295" customWidth="1"/>
    <col min="14346" max="14576" width="9" style="295"/>
    <col min="14577" max="14577" width="1.75" style="295" customWidth="1"/>
    <col min="14578" max="14579" width="9" style="295"/>
    <col min="14580" max="14582" width="5.625" style="295" customWidth="1"/>
    <col min="14583" max="14586" width="3.625" style="295" customWidth="1"/>
    <col min="14587" max="14590" width="5.625" style="295" customWidth="1"/>
    <col min="14591" max="14592" width="3.625" style="295" customWidth="1"/>
    <col min="14593" max="14593" width="5.625" style="295" customWidth="1"/>
    <col min="14594" max="14597" width="3.625" style="295" customWidth="1"/>
    <col min="14598" max="14598" width="0.375" style="295" customWidth="1"/>
    <col min="14599" max="14599" width="7.875" style="295" customWidth="1"/>
    <col min="14600" max="14601" width="3.625" style="295" customWidth="1"/>
    <col min="14602" max="14832" width="9" style="295"/>
    <col min="14833" max="14833" width="1.75" style="295" customWidth="1"/>
    <col min="14834" max="14835" width="9" style="295"/>
    <col min="14836" max="14838" width="5.625" style="295" customWidth="1"/>
    <col min="14839" max="14842" width="3.625" style="295" customWidth="1"/>
    <col min="14843" max="14846" width="5.625" style="295" customWidth="1"/>
    <col min="14847" max="14848" width="3.625" style="295" customWidth="1"/>
    <col min="14849" max="14849" width="5.625" style="295" customWidth="1"/>
    <col min="14850" max="14853" width="3.625" style="295" customWidth="1"/>
    <col min="14854" max="14854" width="0.375" style="295" customWidth="1"/>
    <col min="14855" max="14855" width="7.875" style="295" customWidth="1"/>
    <col min="14856" max="14857" width="3.625" style="295" customWidth="1"/>
    <col min="14858" max="15088" width="9" style="295"/>
    <col min="15089" max="15089" width="1.75" style="295" customWidth="1"/>
    <col min="15090" max="15091" width="9" style="295"/>
    <col min="15092" max="15094" width="5.625" style="295" customWidth="1"/>
    <col min="15095" max="15098" width="3.625" style="295" customWidth="1"/>
    <col min="15099" max="15102" width="5.625" style="295" customWidth="1"/>
    <col min="15103" max="15104" width="3.625" style="295" customWidth="1"/>
    <col min="15105" max="15105" width="5.625" style="295" customWidth="1"/>
    <col min="15106" max="15109" width="3.625" style="295" customWidth="1"/>
    <col min="15110" max="15110" width="0.375" style="295" customWidth="1"/>
    <col min="15111" max="15111" width="7.875" style="295" customWidth="1"/>
    <col min="15112" max="15113" width="3.625" style="295" customWidth="1"/>
    <col min="15114" max="15344" width="9" style="295"/>
    <col min="15345" max="15345" width="1.75" style="295" customWidth="1"/>
    <col min="15346" max="15347" width="9" style="295"/>
    <col min="15348" max="15350" width="5.625" style="295" customWidth="1"/>
    <col min="15351" max="15354" width="3.625" style="295" customWidth="1"/>
    <col min="15355" max="15358" width="5.625" style="295" customWidth="1"/>
    <col min="15359" max="15360" width="3.625" style="295" customWidth="1"/>
    <col min="15361" max="15361" width="5.625" style="295" customWidth="1"/>
    <col min="15362" max="15365" width="3.625" style="295" customWidth="1"/>
    <col min="15366" max="15366" width="0.375" style="295" customWidth="1"/>
    <col min="15367" max="15367" width="7.875" style="295" customWidth="1"/>
    <col min="15368" max="15369" width="3.625" style="295" customWidth="1"/>
    <col min="15370" max="15600" width="9" style="295"/>
    <col min="15601" max="15601" width="1.75" style="295" customWidth="1"/>
    <col min="15602" max="15603" width="9" style="295"/>
    <col min="15604" max="15606" width="5.625" style="295" customWidth="1"/>
    <col min="15607" max="15610" width="3.625" style="295" customWidth="1"/>
    <col min="15611" max="15614" width="5.625" style="295" customWidth="1"/>
    <col min="15615" max="15616" width="3.625" style="295" customWidth="1"/>
    <col min="15617" max="15617" width="5.625" style="295" customWidth="1"/>
    <col min="15618" max="15621" width="3.625" style="295" customWidth="1"/>
    <col min="15622" max="15622" width="0.375" style="295" customWidth="1"/>
    <col min="15623" max="15623" width="7.875" style="295" customWidth="1"/>
    <col min="15624" max="15625" width="3.625" style="295" customWidth="1"/>
    <col min="15626" max="15856" width="9" style="295"/>
    <col min="15857" max="15857" width="1.75" style="295" customWidth="1"/>
    <col min="15858" max="15859" width="9" style="295"/>
    <col min="15860" max="15862" width="5.625" style="295" customWidth="1"/>
    <col min="15863" max="15866" width="3.625" style="295" customWidth="1"/>
    <col min="15867" max="15870" width="5.625" style="295" customWidth="1"/>
    <col min="15871" max="15872" width="3.625" style="295" customWidth="1"/>
    <col min="15873" max="15873" width="5.625" style="295" customWidth="1"/>
    <col min="15874" max="15877" width="3.625" style="295" customWidth="1"/>
    <col min="15878" max="15878" width="0.375" style="295" customWidth="1"/>
    <col min="15879" max="15879" width="7.875" style="295" customWidth="1"/>
    <col min="15880" max="15881" width="3.625" style="295" customWidth="1"/>
    <col min="15882" max="16112" width="9" style="295"/>
    <col min="16113" max="16113" width="1.75" style="295" customWidth="1"/>
    <col min="16114" max="16115" width="9" style="295"/>
    <col min="16116" max="16118" width="5.625" style="295" customWidth="1"/>
    <col min="16119" max="16122" width="3.625" style="295" customWidth="1"/>
    <col min="16123" max="16126" width="5.625" style="295" customWidth="1"/>
    <col min="16127" max="16128" width="3.625" style="295" customWidth="1"/>
    <col min="16129" max="16129" width="5.625" style="295" customWidth="1"/>
    <col min="16130" max="16133" width="3.625" style="295" customWidth="1"/>
    <col min="16134" max="16134" width="0.375" style="295" customWidth="1"/>
    <col min="16135" max="16135" width="7.875" style="295" customWidth="1"/>
    <col min="16136" max="16137" width="3.625" style="295" customWidth="1"/>
    <col min="16138" max="16384" width="9" style="295"/>
  </cols>
  <sheetData>
    <row r="1" spans="1:18" ht="19.5" customHeight="1"/>
    <row r="2" spans="1:18" ht="19.5" customHeight="1">
      <c r="A2" s="1025" t="s">
        <v>136</v>
      </c>
      <c r="B2" s="1025"/>
      <c r="C2" s="1025"/>
      <c r="D2" s="1025"/>
      <c r="E2" s="1025"/>
      <c r="F2" s="1025"/>
      <c r="G2" s="1025"/>
      <c r="H2" s="1025"/>
      <c r="I2" s="1025"/>
      <c r="J2" s="1025"/>
      <c r="K2" s="1025"/>
      <c r="L2" s="1025"/>
      <c r="M2" s="1025"/>
      <c r="N2" s="1025"/>
      <c r="O2" s="1025"/>
      <c r="P2" s="1025"/>
      <c r="Q2" s="313"/>
      <c r="R2" s="313"/>
    </row>
    <row r="3" spans="1:18" ht="19.5" customHeight="1">
      <c r="A3" s="1025"/>
      <c r="B3" s="1025"/>
      <c r="C3" s="1025"/>
      <c r="D3" s="1025"/>
      <c r="E3" s="1025"/>
      <c r="F3" s="1025"/>
      <c r="G3" s="1025"/>
      <c r="H3" s="1025"/>
      <c r="I3" s="1025"/>
      <c r="J3" s="1025"/>
      <c r="K3" s="1025"/>
      <c r="L3" s="1025"/>
      <c r="M3" s="1025"/>
      <c r="N3" s="1025"/>
      <c r="O3" s="1025"/>
      <c r="P3" s="1025"/>
      <c r="Q3" s="313"/>
      <c r="R3" s="313"/>
    </row>
    <row r="4" spans="1:18" ht="19.5" customHeight="1"/>
    <row r="5" spans="1:18" ht="19.5" customHeight="1"/>
    <row r="6" spans="1:18" ht="19.5" customHeight="1">
      <c r="B6" s="1027"/>
      <c r="C6" s="305" t="s">
        <v>137</v>
      </c>
      <c r="D6" s="305" t="s">
        <v>138</v>
      </c>
      <c r="E6" s="1026" t="s">
        <v>139</v>
      </c>
      <c r="F6" s="1026"/>
      <c r="G6" s="1026"/>
      <c r="H6" s="1026" t="s">
        <v>140</v>
      </c>
      <c r="I6" s="1026"/>
      <c r="J6" s="1026"/>
      <c r="K6" s="1026" t="s">
        <v>141</v>
      </c>
      <c r="L6" s="1026"/>
      <c r="M6" s="1026"/>
      <c r="N6" s="311"/>
      <c r="O6" s="1026" t="s">
        <v>142</v>
      </c>
      <c r="P6" s="1026"/>
      <c r="Q6" s="1026"/>
    </row>
    <row r="7" spans="1:18" ht="19.5" customHeight="1">
      <c r="B7" s="1028"/>
      <c r="C7" s="306" t="s">
        <v>143</v>
      </c>
      <c r="D7" s="307" t="s">
        <v>144</v>
      </c>
      <c r="E7" s="308">
        <v>0.47916666666666702</v>
      </c>
      <c r="F7" s="308" t="s">
        <v>145</v>
      </c>
      <c r="G7" s="308">
        <v>0.5</v>
      </c>
      <c r="H7" s="308">
        <v>0.5</v>
      </c>
      <c r="I7" s="308" t="s">
        <v>145</v>
      </c>
      <c r="J7" s="308">
        <v>0.50694444444444398</v>
      </c>
      <c r="K7" s="308">
        <v>0.50694444444444398</v>
      </c>
      <c r="L7" s="308" t="s">
        <v>145</v>
      </c>
      <c r="M7" s="308">
        <v>0.51388888888888895</v>
      </c>
      <c r="N7" s="312"/>
      <c r="O7" s="1026" t="s">
        <v>146</v>
      </c>
      <c r="P7" s="1026"/>
      <c r="Q7" s="1026"/>
    </row>
    <row r="8" spans="1:18" ht="19.5" customHeight="1">
      <c r="B8" s="1028"/>
      <c r="C8" s="306" t="s">
        <v>147</v>
      </c>
      <c r="D8" s="307" t="s">
        <v>144</v>
      </c>
      <c r="E8" s="308">
        <v>0.47916666666666702</v>
      </c>
      <c r="F8" s="308" t="s">
        <v>145</v>
      </c>
      <c r="G8" s="308">
        <v>0.5</v>
      </c>
      <c r="H8" s="308">
        <v>0.5</v>
      </c>
      <c r="I8" s="308" t="s">
        <v>145</v>
      </c>
      <c r="J8" s="308">
        <v>0.50694444444444398</v>
      </c>
      <c r="K8" s="308">
        <v>0.50694444444444398</v>
      </c>
      <c r="L8" s="308" t="s">
        <v>145</v>
      </c>
      <c r="M8" s="308">
        <v>0.51388888888888895</v>
      </c>
      <c r="N8" s="311"/>
      <c r="O8" s="1026"/>
      <c r="P8" s="1026"/>
      <c r="Q8" s="1026"/>
    </row>
    <row r="9" spans="1:18" ht="19.5" customHeight="1">
      <c r="B9" s="1028"/>
      <c r="C9" s="306" t="s">
        <v>148</v>
      </c>
      <c r="D9" s="309" t="s">
        <v>149</v>
      </c>
      <c r="E9" s="308">
        <v>0.48611111111111099</v>
      </c>
      <c r="F9" s="308" t="s">
        <v>145</v>
      </c>
      <c r="G9" s="308">
        <v>0.50694444444444398</v>
      </c>
      <c r="H9" s="308">
        <v>0.50694444444444398</v>
      </c>
      <c r="I9" s="308" t="s">
        <v>145</v>
      </c>
      <c r="J9" s="308">
        <v>0.51388888888888895</v>
      </c>
      <c r="K9" s="308">
        <v>0.51388888888888895</v>
      </c>
      <c r="L9" s="308" t="s">
        <v>145</v>
      </c>
      <c r="M9" s="308">
        <v>0.52083333333333304</v>
      </c>
      <c r="N9" s="311"/>
      <c r="O9" s="1026"/>
      <c r="P9" s="1026"/>
      <c r="Q9" s="1026"/>
    </row>
    <row r="10" spans="1:18" ht="19.5" customHeight="1">
      <c r="B10" s="1028"/>
      <c r="C10" s="306" t="s">
        <v>150</v>
      </c>
      <c r="D10" s="307" t="s">
        <v>144</v>
      </c>
      <c r="E10" s="308">
        <v>0.5</v>
      </c>
      <c r="F10" s="308" t="s">
        <v>145</v>
      </c>
      <c r="G10" s="308">
        <v>0.51388888888888895</v>
      </c>
      <c r="H10" s="308">
        <v>0.51388888888888895</v>
      </c>
      <c r="I10" s="308" t="s">
        <v>145</v>
      </c>
      <c r="J10" s="308">
        <v>0.52083333333333304</v>
      </c>
      <c r="K10" s="308">
        <v>0.52083333333333304</v>
      </c>
      <c r="L10" s="308" t="s">
        <v>145</v>
      </c>
      <c r="M10" s="308">
        <v>0.52777777777777801</v>
      </c>
      <c r="N10" s="311"/>
      <c r="O10" s="1026"/>
      <c r="P10" s="1026"/>
      <c r="Q10" s="1026"/>
    </row>
    <row r="11" spans="1:18" ht="19.5" customHeight="1">
      <c r="B11" s="1028"/>
      <c r="C11" s="306" t="s">
        <v>151</v>
      </c>
      <c r="D11" s="307" t="s">
        <v>144</v>
      </c>
      <c r="E11" s="308">
        <v>0.5</v>
      </c>
      <c r="F11" s="305" t="s">
        <v>145</v>
      </c>
      <c r="G11" s="308">
        <v>0.51388888888888895</v>
      </c>
      <c r="H11" s="308">
        <v>0.51388888888888895</v>
      </c>
      <c r="I11" s="308" t="s">
        <v>145</v>
      </c>
      <c r="J11" s="308">
        <v>0.52083333333333304</v>
      </c>
      <c r="K11" s="308">
        <v>0.52083333333333304</v>
      </c>
      <c r="L11" s="308" t="s">
        <v>145</v>
      </c>
      <c r="M11" s="308">
        <v>0.52777777777777801</v>
      </c>
      <c r="N11" s="311"/>
      <c r="O11" s="1026"/>
      <c r="P11" s="1026"/>
      <c r="Q11" s="1026"/>
    </row>
    <row r="12" spans="1:18" ht="19.5" customHeight="1">
      <c r="B12" s="1028"/>
      <c r="C12" s="306" t="s">
        <v>152</v>
      </c>
      <c r="D12" s="309" t="s">
        <v>149</v>
      </c>
      <c r="E12" s="308">
        <v>0.50694444444444398</v>
      </c>
      <c r="F12" s="308" t="s">
        <v>145</v>
      </c>
      <c r="G12" s="308">
        <v>0.52777777777777801</v>
      </c>
      <c r="H12" s="308">
        <v>0.52777777777777801</v>
      </c>
      <c r="I12" s="308" t="s">
        <v>145</v>
      </c>
      <c r="J12" s="308">
        <v>0.53472222222222199</v>
      </c>
      <c r="K12" s="308">
        <v>0.53472222222222199</v>
      </c>
      <c r="L12" s="308" t="s">
        <v>145</v>
      </c>
      <c r="M12" s="308">
        <v>0.54166666666666696</v>
      </c>
      <c r="N12" s="312"/>
      <c r="O12" s="1026"/>
      <c r="P12" s="1026"/>
      <c r="Q12" s="1026"/>
    </row>
    <row r="13" spans="1:18" ht="19.5" customHeight="1">
      <c r="B13" s="1028"/>
      <c r="C13" s="306" t="s">
        <v>153</v>
      </c>
      <c r="D13" s="309" t="s">
        <v>149</v>
      </c>
      <c r="E13" s="308">
        <v>0.50694444444444398</v>
      </c>
      <c r="F13" s="308" t="s">
        <v>145</v>
      </c>
      <c r="G13" s="308">
        <v>0.52777777777777801</v>
      </c>
      <c r="H13" s="308">
        <v>0.52777777777777801</v>
      </c>
      <c r="I13" s="308" t="s">
        <v>145</v>
      </c>
      <c r="J13" s="308">
        <v>0.53472222222222199</v>
      </c>
      <c r="K13" s="308">
        <v>0.53472222222222199</v>
      </c>
      <c r="L13" s="308" t="s">
        <v>145</v>
      </c>
      <c r="M13" s="308">
        <v>0.54166666666666696</v>
      </c>
      <c r="N13" s="311"/>
      <c r="O13" s="1026"/>
      <c r="P13" s="1026"/>
      <c r="Q13" s="1026"/>
    </row>
    <row r="14" spans="1:18" ht="19.5" customHeight="1">
      <c r="B14" s="1028"/>
      <c r="C14" s="306" t="s">
        <v>154</v>
      </c>
      <c r="D14" s="307" t="s">
        <v>144</v>
      </c>
      <c r="E14" s="308">
        <v>0.51388888888888895</v>
      </c>
      <c r="F14" s="308" t="s">
        <v>145</v>
      </c>
      <c r="G14" s="308">
        <v>0.53472222222222199</v>
      </c>
      <c r="H14" s="308">
        <v>0.53472222222222199</v>
      </c>
      <c r="I14" s="308" t="s">
        <v>145</v>
      </c>
      <c r="J14" s="308">
        <v>0.54166666666666696</v>
      </c>
      <c r="K14" s="308">
        <v>0.54166666666666696</v>
      </c>
      <c r="L14" s="308" t="s">
        <v>145</v>
      </c>
      <c r="M14" s="308">
        <v>0.54861111111111105</v>
      </c>
      <c r="N14" s="311"/>
      <c r="O14" s="1026"/>
      <c r="P14" s="1026"/>
      <c r="Q14" s="1026"/>
    </row>
    <row r="15" spans="1:18" ht="19.5" customHeight="1">
      <c r="B15" s="1029"/>
      <c r="C15" s="306" t="s">
        <v>155</v>
      </c>
      <c r="D15" s="307" t="s">
        <v>144</v>
      </c>
      <c r="E15" s="308">
        <v>0.51388888888888895</v>
      </c>
      <c r="F15" s="308" t="s">
        <v>145</v>
      </c>
      <c r="G15" s="308">
        <v>0.53472222222222199</v>
      </c>
      <c r="H15" s="308">
        <v>0.53472222222222199</v>
      </c>
      <c r="I15" s="308" t="s">
        <v>145</v>
      </c>
      <c r="J15" s="308">
        <v>0.54166666666666696</v>
      </c>
      <c r="K15" s="308">
        <v>0.54166666666666696</v>
      </c>
      <c r="L15" s="308" t="s">
        <v>145</v>
      </c>
      <c r="M15" s="308">
        <v>0.54861111111111105</v>
      </c>
      <c r="N15" s="311"/>
      <c r="O15" s="1026"/>
      <c r="P15" s="1026"/>
      <c r="Q15" s="1026"/>
    </row>
    <row r="16" spans="1:18" ht="19.5" customHeight="1"/>
    <row r="17" spans="3:3" ht="19.5" customHeight="1">
      <c r="C17" s="295" t="s">
        <v>156</v>
      </c>
    </row>
    <row r="18" spans="3:3" ht="19.5" customHeight="1">
      <c r="C18" s="295" t="s">
        <v>157</v>
      </c>
    </row>
    <row r="19" spans="3:3" ht="19.5" customHeight="1">
      <c r="C19" s="295" t="s">
        <v>158</v>
      </c>
    </row>
    <row r="20" spans="3:3" ht="19.5" customHeight="1">
      <c r="C20" s="295" t="s">
        <v>159</v>
      </c>
    </row>
    <row r="21" spans="3:3" ht="19.5" customHeight="1"/>
    <row r="22" spans="3:3" ht="19.5" customHeight="1">
      <c r="C22" s="296" t="s">
        <v>160</v>
      </c>
    </row>
    <row r="23" spans="3:3" ht="19.5" customHeight="1">
      <c r="C23" s="296" t="s">
        <v>161</v>
      </c>
    </row>
    <row r="24" spans="3:3" ht="19.5" customHeight="1">
      <c r="C24" s="310" t="s">
        <v>162</v>
      </c>
    </row>
    <row r="25" spans="3:3" ht="19.5" customHeight="1"/>
    <row r="26" spans="3:3" ht="19.5" customHeight="1"/>
    <row r="27" spans="3:3" ht="19.5" customHeight="1"/>
    <row r="28" spans="3:3" ht="19.5" customHeight="1"/>
    <row r="29" spans="3:3" ht="19.5" customHeight="1"/>
    <row r="30" spans="3:3" ht="19.5" customHeight="1"/>
    <row r="31" spans="3:3" ht="19.5" customHeight="1"/>
    <row r="32" spans="3:3"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sheetData>
  <mergeCells count="7">
    <mergeCell ref="A2:P3"/>
    <mergeCell ref="O7:Q15"/>
    <mergeCell ref="E6:G6"/>
    <mergeCell ref="H6:J6"/>
    <mergeCell ref="K6:M6"/>
    <mergeCell ref="O6:Q6"/>
    <mergeCell ref="B6:B15"/>
  </mergeCells>
  <phoneticPr fontId="94"/>
  <printOptions horizontalCentered="1" verticalCentered="1"/>
  <pageMargins left="0.39370078740157499" right="0.39370078740157499" top="0.39370078740157499" bottom="0.39370078740157499" header="0.31496062992126" footer="0.31496062992126"/>
  <pageSetup paperSize="9" orientation="landscape"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D849-0017-4A60-BA1F-3F0BCC368AF3}">
  <sheetPr>
    <tabColor rgb="FFFFC000"/>
    <pageSetUpPr fitToPage="1"/>
  </sheetPr>
  <dimension ref="A1:CT47"/>
  <sheetViews>
    <sheetView showGridLines="0" view="pageBreakPreview" zoomScale="30" zoomScaleNormal="40" zoomScaleSheetLayoutView="30" workbookViewId="0">
      <selection activeCell="BQ25" sqref="BQ25"/>
    </sheetView>
  </sheetViews>
  <sheetFormatPr defaultColWidth="5.25" defaultRowHeight="15.75"/>
  <cols>
    <col min="1" max="1" width="7.125" style="418" customWidth="1"/>
    <col min="2" max="98" width="5.5" style="418" customWidth="1"/>
    <col min="99" max="16384" width="5.25" style="418"/>
  </cols>
  <sheetData>
    <row r="1" spans="1:98" ht="123" customHeight="1">
      <c r="D1" s="536"/>
      <c r="E1" s="536"/>
      <c r="F1" s="536"/>
      <c r="G1" s="536"/>
      <c r="H1" s="536"/>
      <c r="I1" s="536"/>
      <c r="J1" s="536"/>
      <c r="K1" s="536"/>
      <c r="L1" s="536"/>
      <c r="M1" s="536"/>
      <c r="N1" s="536"/>
      <c r="O1" s="536"/>
      <c r="P1" s="536"/>
      <c r="Q1" s="536"/>
      <c r="R1" s="536"/>
      <c r="S1" s="536"/>
      <c r="T1" s="536"/>
      <c r="U1" s="536"/>
      <c r="V1" s="536"/>
      <c r="W1" s="536"/>
      <c r="X1" s="536"/>
      <c r="Y1" s="536"/>
      <c r="Z1" s="536"/>
      <c r="AA1" s="700"/>
      <c r="AB1" s="1732" t="s">
        <v>693</v>
      </c>
      <c r="AC1" s="1733"/>
      <c r="AD1" s="1733"/>
      <c r="AE1" s="1733"/>
      <c r="AF1" s="1733"/>
      <c r="AG1" s="1733"/>
      <c r="AH1" s="1733"/>
      <c r="AI1" s="1733"/>
      <c r="AJ1" s="1733"/>
      <c r="AK1" s="1733"/>
      <c r="AL1" s="1733"/>
      <c r="AM1" s="1733"/>
      <c r="AN1" s="1733"/>
      <c r="AO1" s="1733"/>
      <c r="AP1" s="1733"/>
      <c r="AQ1" s="1733"/>
      <c r="AR1" s="1733"/>
      <c r="AS1" s="1733"/>
      <c r="AT1" s="1733"/>
      <c r="AU1" s="1733"/>
      <c r="AV1" s="1733"/>
      <c r="AW1" s="1733"/>
      <c r="AX1" s="1733"/>
      <c r="AY1" s="1733"/>
      <c r="AZ1" s="1733"/>
      <c r="BA1" s="1733"/>
      <c r="BB1" s="1733"/>
      <c r="BC1" s="1733"/>
      <c r="BD1" s="1733"/>
      <c r="BE1" s="1733"/>
      <c r="BF1" s="1733"/>
      <c r="BG1" s="1733"/>
      <c r="BH1" s="1733"/>
      <c r="BI1" s="1733"/>
      <c r="BJ1" s="1733"/>
      <c r="BK1" s="1733"/>
      <c r="BL1" s="1733"/>
      <c r="BM1" s="1733"/>
      <c r="BN1" s="1733"/>
      <c r="BO1" s="1733"/>
      <c r="BP1" s="1733"/>
      <c r="BQ1" s="1733"/>
      <c r="BR1" s="1733"/>
      <c r="BS1" s="1733"/>
      <c r="BT1" s="1733"/>
      <c r="BU1" s="1734"/>
      <c r="BV1" s="553"/>
      <c r="BW1" s="553"/>
      <c r="BX1" s="553"/>
      <c r="BY1" s="553"/>
      <c r="BZ1" s="553"/>
      <c r="CA1" s="553"/>
      <c r="CB1" s="553"/>
      <c r="CC1" s="536"/>
      <c r="CD1" s="536"/>
      <c r="CE1" s="536"/>
      <c r="CF1" s="536"/>
      <c r="CG1" s="536"/>
      <c r="CH1" s="536"/>
      <c r="CI1" s="536"/>
      <c r="CJ1" s="536"/>
      <c r="CK1" s="536"/>
      <c r="CL1" s="536"/>
      <c r="CM1" s="536"/>
      <c r="CN1" s="536"/>
      <c r="CO1" s="536"/>
      <c r="CP1" s="536"/>
      <c r="CQ1" s="536"/>
      <c r="CR1" s="536"/>
      <c r="CS1" s="536"/>
      <c r="CT1" s="536"/>
    </row>
    <row r="2" spans="1:98" ht="64.5">
      <c r="D2" s="536"/>
      <c r="E2" s="536"/>
      <c r="F2" s="536"/>
      <c r="G2" s="536"/>
      <c r="H2" s="536"/>
      <c r="I2" s="536"/>
      <c r="J2" s="536"/>
      <c r="K2" s="536"/>
      <c r="L2" s="536"/>
      <c r="M2" s="536"/>
      <c r="N2" s="536"/>
      <c r="O2" s="536"/>
      <c r="P2" s="536"/>
      <c r="Q2" s="536"/>
      <c r="R2" s="536"/>
      <c r="S2" s="536"/>
      <c r="T2" s="536"/>
      <c r="U2" s="536"/>
      <c r="V2" s="536"/>
      <c r="W2" s="536"/>
      <c r="X2" s="536"/>
      <c r="Y2" s="536"/>
      <c r="Z2" s="536"/>
      <c r="AA2" s="699"/>
      <c r="AB2" s="696"/>
      <c r="AC2" s="696"/>
      <c r="AD2" s="696"/>
      <c r="AE2" s="696"/>
      <c r="AF2" s="696"/>
      <c r="AG2" s="696"/>
      <c r="AH2" s="696"/>
      <c r="AI2" s="696"/>
      <c r="AJ2" s="696"/>
      <c r="AK2" s="696"/>
      <c r="AL2" s="696"/>
      <c r="AM2" s="696"/>
      <c r="AN2" s="696"/>
      <c r="AO2" s="696"/>
      <c r="AP2" s="696"/>
      <c r="AQ2" s="696"/>
      <c r="AR2" s="696"/>
      <c r="AS2" s="696"/>
      <c r="AT2" s="696"/>
      <c r="AU2" s="696"/>
      <c r="AV2" s="1766" t="s">
        <v>380</v>
      </c>
      <c r="AW2" s="1766"/>
      <c r="AX2" s="1766"/>
      <c r="AY2" s="1766"/>
      <c r="AZ2" s="1766"/>
      <c r="BA2" s="1766"/>
      <c r="BB2" s="696"/>
      <c r="BC2" s="696"/>
      <c r="BD2" s="696"/>
      <c r="BE2" s="696"/>
      <c r="BF2" s="696"/>
      <c r="BG2" s="696"/>
      <c r="BH2" s="696"/>
      <c r="BI2" s="696"/>
      <c r="BJ2" s="696"/>
      <c r="BK2" s="696"/>
      <c r="BL2" s="696"/>
      <c r="BM2" s="696"/>
      <c r="BN2" s="696"/>
      <c r="BO2" s="696"/>
      <c r="BP2" s="696"/>
      <c r="BQ2" s="696"/>
      <c r="BR2" s="696"/>
      <c r="BS2" s="696"/>
      <c r="BT2" s="696"/>
      <c r="BU2" s="696"/>
      <c r="BV2" s="699"/>
      <c r="BW2" s="553"/>
      <c r="BX2" s="553"/>
      <c r="BY2" s="553"/>
      <c r="BZ2" s="553"/>
      <c r="CA2" s="553"/>
      <c r="CB2" s="553"/>
      <c r="CC2" s="536"/>
      <c r="CD2" s="536"/>
      <c r="CE2" s="536"/>
      <c r="CF2" s="536"/>
      <c r="CG2" s="536"/>
      <c r="CH2" s="536"/>
      <c r="CI2" s="536"/>
      <c r="CJ2" s="536"/>
      <c r="CK2" s="536"/>
      <c r="CL2" s="536"/>
      <c r="CM2" s="536"/>
      <c r="CN2" s="536"/>
      <c r="CO2" s="536"/>
      <c r="CP2" s="536"/>
      <c r="CQ2" s="536"/>
      <c r="CR2" s="536"/>
      <c r="CS2" s="536"/>
      <c r="CT2" s="536"/>
    </row>
    <row r="3" spans="1:98" ht="45.6" customHeight="1" thickBot="1">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51"/>
      <c r="AD3" s="551"/>
      <c r="AE3" s="551"/>
      <c r="AF3" s="551"/>
      <c r="AG3" s="551"/>
      <c r="AH3" s="551"/>
      <c r="AI3" s="551"/>
      <c r="AJ3" s="551"/>
      <c r="AK3" s="551"/>
      <c r="AL3" s="551"/>
      <c r="AM3" s="551"/>
      <c r="AN3" s="551"/>
      <c r="AO3" s="551"/>
      <c r="AP3" s="551"/>
      <c r="AQ3" s="551"/>
      <c r="AR3" s="551"/>
      <c r="AS3" s="551"/>
      <c r="AT3" s="551"/>
      <c r="AU3" s="551"/>
      <c r="AV3" s="1767"/>
      <c r="AW3" s="1767"/>
      <c r="AX3" s="1767"/>
      <c r="AY3" s="1767"/>
      <c r="AZ3" s="1767"/>
      <c r="BA3" s="1767"/>
      <c r="BB3" s="551"/>
      <c r="BC3" s="551"/>
      <c r="BD3" s="551"/>
      <c r="BE3" s="551"/>
      <c r="BF3" s="551"/>
      <c r="BG3" s="551"/>
      <c r="BH3" s="551"/>
      <c r="BI3" s="551"/>
      <c r="BJ3" s="551"/>
      <c r="BK3" s="551"/>
      <c r="BL3" s="551"/>
      <c r="BM3" s="551"/>
      <c r="BN3" s="551"/>
      <c r="BO3" s="551"/>
      <c r="BP3" s="551"/>
      <c r="BQ3" s="551"/>
      <c r="BR3" s="551"/>
      <c r="BS3" s="551"/>
      <c r="BT3" s="551"/>
      <c r="BU3" s="536"/>
      <c r="BV3" s="536"/>
      <c r="BW3" s="551"/>
      <c r="BX3" s="551"/>
      <c r="BY3" s="551"/>
      <c r="BZ3" s="551"/>
      <c r="CA3" s="536"/>
      <c r="CB3" s="536"/>
      <c r="CC3" s="536"/>
      <c r="CD3" s="536"/>
      <c r="CE3" s="536"/>
      <c r="CF3" s="536"/>
      <c r="CG3" s="536"/>
      <c r="CH3" s="536"/>
      <c r="CI3" s="536"/>
      <c r="CJ3" s="1765"/>
      <c r="CK3" s="1765"/>
      <c r="CL3" s="694"/>
      <c r="CM3" s="694"/>
      <c r="CN3" s="695"/>
      <c r="CO3" s="694"/>
      <c r="CP3" s="694"/>
      <c r="CQ3" s="694"/>
      <c r="CR3" s="1765"/>
      <c r="CS3" s="1765"/>
      <c r="CT3" s="536"/>
    </row>
    <row r="4" spans="1:98" ht="69" customHeight="1" thickBot="1">
      <c r="D4" s="536"/>
      <c r="E4" s="536"/>
      <c r="F4" s="536"/>
      <c r="G4" s="536"/>
      <c r="H4" s="536"/>
      <c r="I4" s="536"/>
      <c r="J4" s="536"/>
      <c r="K4" s="536"/>
      <c r="L4" s="536"/>
      <c r="M4" s="536"/>
      <c r="N4" s="536"/>
      <c r="O4" s="536"/>
      <c r="P4" s="536"/>
      <c r="Q4" s="536"/>
      <c r="R4" s="536"/>
      <c r="S4" s="536"/>
      <c r="T4" s="536"/>
      <c r="U4" s="536"/>
      <c r="V4" s="536"/>
      <c r="W4" s="536"/>
      <c r="X4" s="536"/>
      <c r="Y4" s="536"/>
      <c r="Z4" s="536"/>
      <c r="AB4" s="1736"/>
      <c r="AC4" s="1737"/>
      <c r="AD4" s="1737"/>
      <c r="AE4" s="1737"/>
      <c r="AF4" s="1737"/>
      <c r="AG4" s="1737"/>
      <c r="AH4" s="1737"/>
      <c r="AI4" s="1737"/>
      <c r="AJ4" s="1737"/>
      <c r="AK4" s="1737"/>
      <c r="AL4" s="1737"/>
      <c r="AM4" s="1737"/>
      <c r="AN4" s="1737"/>
      <c r="AO4" s="1737"/>
      <c r="AP4" s="1737"/>
      <c r="AQ4" s="1737"/>
      <c r="AR4" s="1737"/>
      <c r="AS4" s="1737"/>
      <c r="AT4" s="1737"/>
      <c r="AU4" s="1737"/>
      <c r="AV4" s="1737"/>
      <c r="AW4" s="1737"/>
      <c r="AX4" s="1737"/>
      <c r="AY4" s="1737"/>
      <c r="AZ4" s="1737"/>
      <c r="BA4" s="1737"/>
      <c r="BB4" s="1737"/>
      <c r="BC4" s="1737"/>
      <c r="BD4" s="1737"/>
      <c r="BE4" s="1737"/>
      <c r="BF4" s="1737"/>
      <c r="BG4" s="1737"/>
      <c r="BH4" s="1737"/>
      <c r="BI4" s="1737"/>
      <c r="BJ4" s="1737"/>
      <c r="BK4" s="1737"/>
      <c r="BL4" s="1737"/>
      <c r="BM4" s="1737"/>
      <c r="BN4" s="1737"/>
      <c r="BO4" s="1737"/>
      <c r="BP4" s="1737"/>
      <c r="BQ4" s="1737"/>
      <c r="BR4" s="1737"/>
      <c r="BS4" s="1737"/>
      <c r="BT4" s="1737"/>
      <c r="BU4" s="1738"/>
      <c r="BW4" s="536"/>
      <c r="BX4" s="536"/>
      <c r="BY4" s="536"/>
      <c r="BZ4" s="536"/>
      <c r="CA4" s="536"/>
      <c r="CB4" s="536"/>
      <c r="CC4" s="536"/>
      <c r="CD4" s="536"/>
      <c r="CE4" s="536"/>
      <c r="CF4" s="536"/>
      <c r="CG4" s="536"/>
      <c r="CH4" s="536"/>
      <c r="CI4" s="536"/>
      <c r="CJ4" s="1765"/>
      <c r="CK4" s="1765"/>
      <c r="CL4" s="1754" t="s">
        <v>682</v>
      </c>
      <c r="CM4" s="1755"/>
      <c r="CN4" s="1755"/>
      <c r="CO4" s="1755"/>
      <c r="CP4" s="1755"/>
      <c r="CQ4" s="1756"/>
      <c r="CR4" s="1765"/>
      <c r="CS4" s="1765"/>
      <c r="CT4" s="536"/>
    </row>
    <row r="5" spans="1:98" ht="67.150000000000006" customHeight="1">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40"/>
      <c r="AJ5" s="540"/>
      <c r="AK5" s="540"/>
      <c r="AL5" s="540"/>
      <c r="AM5" s="540"/>
      <c r="AN5" s="540"/>
      <c r="AO5" s="540"/>
      <c r="AP5" s="540"/>
      <c r="AQ5" s="540"/>
      <c r="AR5" s="540"/>
      <c r="AS5" s="540"/>
      <c r="AT5" s="540"/>
      <c r="AU5" s="540"/>
      <c r="AV5" s="540"/>
      <c r="AW5" s="540"/>
      <c r="AX5" s="540"/>
      <c r="AY5" s="617"/>
      <c r="AZ5" s="540"/>
      <c r="BA5" s="540"/>
      <c r="BB5" s="540"/>
      <c r="BC5" s="540"/>
      <c r="BD5" s="540"/>
      <c r="BE5" s="540"/>
      <c r="BF5" s="540"/>
      <c r="BG5" s="540"/>
      <c r="BH5" s="540"/>
      <c r="BI5" s="540"/>
      <c r="BJ5" s="540"/>
      <c r="BK5" s="540"/>
      <c r="BL5" s="540"/>
      <c r="BM5" s="540"/>
      <c r="BN5" s="540"/>
      <c r="BO5" s="540"/>
      <c r="BP5" s="540"/>
      <c r="BQ5" s="540"/>
      <c r="BR5" s="540"/>
      <c r="BS5" s="540"/>
      <c r="BT5" s="540"/>
      <c r="BU5" s="540"/>
      <c r="BV5" s="540"/>
      <c r="BW5" s="540"/>
      <c r="CF5" s="536"/>
      <c r="CG5" s="536"/>
      <c r="CH5" s="536"/>
      <c r="CI5" s="536"/>
      <c r="CJ5" s="553"/>
      <c r="CK5" s="1748" t="s">
        <v>803</v>
      </c>
      <c r="CL5" s="1749"/>
      <c r="CN5" s="1708" t="s">
        <v>683</v>
      </c>
      <c r="CO5" s="1708"/>
      <c r="CQ5" s="1748" t="s">
        <v>804</v>
      </c>
      <c r="CR5" s="1749"/>
      <c r="CS5" s="553"/>
      <c r="CT5" s="536"/>
    </row>
    <row r="6" spans="1:98" ht="64.900000000000006" customHeight="1">
      <c r="D6" s="536"/>
      <c r="E6" s="536"/>
      <c r="F6" s="536"/>
      <c r="G6" s="536"/>
      <c r="H6" s="536"/>
      <c r="I6" s="536"/>
      <c r="J6" s="536"/>
      <c r="K6" s="536"/>
      <c r="L6" s="536"/>
      <c r="M6" s="536"/>
      <c r="N6" s="536"/>
      <c r="O6" s="536"/>
      <c r="P6" s="536"/>
      <c r="Q6" s="536"/>
      <c r="R6" s="536"/>
      <c r="S6" s="536"/>
      <c r="T6" s="536"/>
      <c r="U6" s="536"/>
      <c r="V6" s="536"/>
      <c r="W6" s="1745" t="s">
        <v>687</v>
      </c>
      <c r="X6" s="1745"/>
      <c r="Y6" s="1745"/>
      <c r="Z6" s="1745"/>
      <c r="AA6" s="1745"/>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49"/>
      <c r="AZ6" s="536"/>
      <c r="BA6" s="536"/>
      <c r="BB6" s="536"/>
      <c r="BC6" s="536"/>
      <c r="BD6" s="536"/>
      <c r="BE6" s="536"/>
      <c r="BF6" s="536"/>
      <c r="BG6" s="536"/>
      <c r="BH6" s="536"/>
      <c r="BI6" s="536"/>
      <c r="BJ6" s="536"/>
      <c r="BK6" s="536"/>
      <c r="BL6" s="536"/>
      <c r="BM6" s="536"/>
      <c r="BN6" s="536"/>
      <c r="BO6" s="536"/>
      <c r="BP6" s="536"/>
      <c r="BQ6" s="536"/>
      <c r="BR6" s="536"/>
      <c r="BS6" s="536"/>
      <c r="BT6" s="536"/>
      <c r="BU6" s="536"/>
      <c r="BV6" s="1745" t="s">
        <v>687</v>
      </c>
      <c r="BW6" s="1745"/>
      <c r="BX6" s="1745"/>
      <c r="BY6" s="1745"/>
      <c r="BZ6" s="1745"/>
      <c r="CE6" s="553"/>
      <c r="CF6" s="536"/>
      <c r="CG6" s="536"/>
      <c r="CH6" s="536"/>
      <c r="CI6" s="536"/>
      <c r="CJ6" s="691"/>
      <c r="CK6" s="1750"/>
      <c r="CL6" s="1751"/>
      <c r="CN6" s="1708"/>
      <c r="CO6" s="1708"/>
      <c r="CQ6" s="1750"/>
      <c r="CR6" s="1751"/>
      <c r="CS6" s="691"/>
      <c r="CT6" s="536"/>
    </row>
    <row r="7" spans="1:98" ht="16.899999999999999" customHeight="1">
      <c r="D7" s="541"/>
      <c r="E7" s="541"/>
      <c r="F7" s="541"/>
      <c r="G7" s="541"/>
      <c r="H7" s="541"/>
      <c r="I7" s="541"/>
      <c r="J7" s="541"/>
      <c r="K7" s="541"/>
      <c r="L7" s="541"/>
      <c r="M7" s="541"/>
      <c r="N7" s="541"/>
      <c r="O7" s="541"/>
      <c r="P7" s="541"/>
      <c r="Q7" s="541"/>
      <c r="R7" s="536"/>
      <c r="S7" s="545"/>
      <c r="T7" s="545"/>
      <c r="U7" s="545"/>
      <c r="V7" s="545"/>
      <c r="W7" s="1745"/>
      <c r="X7" s="1745"/>
      <c r="Y7" s="1745"/>
      <c r="Z7" s="1745"/>
      <c r="AA7" s="1745"/>
      <c r="AB7" s="545"/>
      <c r="AC7" s="545"/>
      <c r="AD7" s="545"/>
      <c r="AE7" s="545"/>
      <c r="AF7" s="545"/>
      <c r="AG7" s="545"/>
      <c r="AH7" s="545"/>
      <c r="AI7" s="545"/>
      <c r="AJ7" s="545"/>
      <c r="AK7" s="545"/>
      <c r="AL7" s="545"/>
      <c r="AM7" s="545"/>
      <c r="AN7" s="545"/>
      <c r="AO7" s="545"/>
      <c r="AP7" s="545"/>
      <c r="AQ7" s="545"/>
      <c r="AR7" s="1739"/>
      <c r="AS7" s="1739"/>
      <c r="AT7" s="541"/>
      <c r="AV7" s="550"/>
      <c r="AW7" s="1763" t="s">
        <v>555</v>
      </c>
      <c r="AX7" s="1763"/>
      <c r="AY7" s="1763"/>
      <c r="AZ7" s="1763"/>
      <c r="BA7" s="550"/>
      <c r="BB7" s="550"/>
      <c r="BC7" s="550"/>
      <c r="BD7" s="550"/>
      <c r="BE7" s="550"/>
      <c r="BF7" s="550"/>
      <c r="BG7" s="550"/>
      <c r="BH7" s="550"/>
      <c r="BI7" s="550"/>
      <c r="BJ7" s="550"/>
      <c r="BK7" s="541"/>
      <c r="BL7" s="541"/>
      <c r="BM7" s="541"/>
      <c r="BN7" s="536"/>
      <c r="BO7" s="545"/>
      <c r="BP7" s="545"/>
      <c r="BQ7" s="545"/>
      <c r="BR7" s="545"/>
      <c r="BS7" s="545"/>
      <c r="BT7" s="545"/>
      <c r="BU7" s="545"/>
      <c r="BV7" s="1745"/>
      <c r="BW7" s="1745"/>
      <c r="BX7" s="1745"/>
      <c r="BY7" s="1745"/>
      <c r="BZ7" s="1745"/>
      <c r="CA7" s="545"/>
      <c r="CB7" s="545"/>
      <c r="CC7" s="545"/>
      <c r="CD7" s="545"/>
      <c r="CE7" s="545"/>
      <c r="CF7" s="545"/>
      <c r="CG7" s="545"/>
      <c r="CH7" s="545"/>
      <c r="CI7" s="545"/>
      <c r="CJ7" s="691"/>
      <c r="CK7" s="1750"/>
      <c r="CL7" s="1751"/>
      <c r="CM7" s="691"/>
      <c r="CN7" s="1708"/>
      <c r="CO7" s="1708"/>
      <c r="CP7" s="692"/>
      <c r="CQ7" s="1750"/>
      <c r="CR7" s="1751"/>
      <c r="CS7" s="691"/>
      <c r="CT7" s="544"/>
    </row>
    <row r="8" spans="1:98" ht="30.6" customHeight="1">
      <c r="D8" s="541"/>
      <c r="E8" s="541"/>
      <c r="F8" s="541"/>
      <c r="G8" s="541"/>
      <c r="H8" s="541"/>
      <c r="I8" s="541"/>
      <c r="J8" s="541"/>
      <c r="K8" s="541"/>
      <c r="L8" s="541"/>
      <c r="M8" s="541"/>
      <c r="N8" s="541"/>
      <c r="O8" s="541"/>
      <c r="P8" s="541"/>
      <c r="Q8" s="541"/>
      <c r="R8" s="536"/>
      <c r="S8" s="545"/>
      <c r="T8" s="545"/>
      <c r="U8" s="545"/>
      <c r="V8" s="545"/>
      <c r="W8" s="1745"/>
      <c r="X8" s="1745"/>
      <c r="Y8" s="1745"/>
      <c r="Z8" s="1745"/>
      <c r="AA8" s="1745"/>
      <c r="AB8" s="545"/>
      <c r="AC8" s="545"/>
      <c r="AD8" s="545"/>
      <c r="AE8" s="545"/>
      <c r="AF8" s="545"/>
      <c r="AG8" s="545"/>
      <c r="AH8" s="545"/>
      <c r="AI8" s="545"/>
      <c r="AJ8" s="545"/>
      <c r="AK8" s="545"/>
      <c r="AL8" s="545"/>
      <c r="AM8" s="545"/>
      <c r="AN8" s="545"/>
      <c r="AO8" s="545"/>
      <c r="AP8" s="545"/>
      <c r="AQ8" s="545"/>
      <c r="AR8" s="544"/>
      <c r="AS8" s="544"/>
      <c r="AT8" s="541"/>
      <c r="AU8" s="550"/>
      <c r="AV8" s="550"/>
      <c r="AW8" s="1763"/>
      <c r="AX8" s="1763"/>
      <c r="AY8" s="1763"/>
      <c r="AZ8" s="1763"/>
      <c r="BA8" s="550"/>
      <c r="BB8" s="550"/>
      <c r="BC8" s="550"/>
      <c r="BD8" s="550"/>
      <c r="BE8" s="550"/>
      <c r="BF8" s="550"/>
      <c r="BG8" s="550"/>
      <c r="BH8" s="550"/>
      <c r="BI8" s="550"/>
      <c r="BJ8" s="550"/>
      <c r="BK8" s="541"/>
      <c r="BL8" s="541"/>
      <c r="BM8" s="541"/>
      <c r="BN8" s="536"/>
      <c r="BO8" s="545"/>
      <c r="BP8" s="545"/>
      <c r="BQ8" s="545"/>
      <c r="BR8" s="545"/>
      <c r="BS8" s="545"/>
      <c r="BT8" s="545"/>
      <c r="BU8" s="545"/>
      <c r="BV8" s="1745"/>
      <c r="BW8" s="1745"/>
      <c r="BX8" s="1745"/>
      <c r="BY8" s="1745"/>
      <c r="BZ8" s="1745"/>
      <c r="CA8" s="545"/>
      <c r="CB8" s="545"/>
      <c r="CC8" s="545"/>
      <c r="CD8" s="545"/>
      <c r="CE8" s="545"/>
      <c r="CF8" s="545"/>
      <c r="CG8" s="545"/>
      <c r="CH8" s="545"/>
      <c r="CI8" s="545"/>
      <c r="CJ8" s="691"/>
      <c r="CK8" s="1750"/>
      <c r="CL8" s="1751"/>
      <c r="CM8" s="691"/>
      <c r="CN8" s="1708"/>
      <c r="CO8" s="1708"/>
      <c r="CP8" s="692"/>
      <c r="CQ8" s="1750"/>
      <c r="CR8" s="1751"/>
      <c r="CS8" s="691"/>
      <c r="CT8" s="544"/>
    </row>
    <row r="9" spans="1:98" ht="15.6" customHeight="1">
      <c r="D9" s="541"/>
      <c r="E9" s="541"/>
      <c r="F9" s="541"/>
      <c r="G9" s="541"/>
      <c r="H9" s="541"/>
      <c r="I9" s="541"/>
      <c r="J9" s="541"/>
      <c r="K9" s="541"/>
      <c r="L9" s="541"/>
      <c r="M9" s="541"/>
      <c r="N9" s="541"/>
      <c r="O9" s="541"/>
      <c r="P9" s="541"/>
      <c r="Q9" s="541"/>
      <c r="R9" s="536"/>
      <c r="W9" s="1745"/>
      <c r="X9" s="1745"/>
      <c r="Y9" s="1745"/>
      <c r="Z9" s="1745"/>
      <c r="AA9" s="1745"/>
      <c r="AB9" s="545"/>
      <c r="AC9" s="545"/>
      <c r="AD9" s="545"/>
      <c r="AE9" s="545"/>
      <c r="AF9" s="545"/>
      <c r="AG9" s="545"/>
      <c r="AH9" s="545"/>
      <c r="AI9" s="545"/>
      <c r="AJ9" s="545"/>
      <c r="AK9" s="545"/>
      <c r="AL9" s="545"/>
      <c r="AM9" s="545"/>
      <c r="AN9" s="545"/>
      <c r="AO9" s="545"/>
      <c r="AP9" s="545"/>
      <c r="AQ9" s="545"/>
      <c r="AR9" s="544"/>
      <c r="AS9" s="544"/>
      <c r="AT9" s="541"/>
      <c r="AU9" s="606"/>
      <c r="AV9" s="606"/>
      <c r="AW9" s="606"/>
      <c r="AX9" s="607"/>
      <c r="AY9" s="606"/>
      <c r="AZ9" s="606"/>
      <c r="BA9" s="606"/>
      <c r="BB9" s="606"/>
      <c r="BC9" s="606"/>
      <c r="BD9" s="550"/>
      <c r="BE9" s="550"/>
      <c r="BF9" s="550"/>
      <c r="BG9" s="550"/>
      <c r="BH9" s="550"/>
      <c r="BI9" s="550"/>
      <c r="BJ9" s="550"/>
      <c r="BK9" s="541"/>
      <c r="BL9" s="541"/>
      <c r="BM9" s="541"/>
      <c r="BN9" s="536"/>
      <c r="BO9" s="545"/>
      <c r="BP9" s="545"/>
      <c r="BQ9" s="545"/>
      <c r="BR9" s="545"/>
      <c r="BS9" s="545"/>
      <c r="BT9" s="545"/>
      <c r="BU9" s="545"/>
      <c r="BV9" s="1745"/>
      <c r="BW9" s="1745"/>
      <c r="BX9" s="1745"/>
      <c r="BY9" s="1745"/>
      <c r="BZ9" s="1745"/>
      <c r="CA9" s="545"/>
      <c r="CB9" s="545"/>
      <c r="CC9" s="545"/>
      <c r="CD9" s="545"/>
      <c r="CJ9" s="691"/>
      <c r="CK9" s="1750"/>
      <c r="CL9" s="1751"/>
      <c r="CM9" s="691"/>
      <c r="CN9" s="1708"/>
      <c r="CO9" s="1708"/>
      <c r="CP9" s="692"/>
      <c r="CQ9" s="1750"/>
      <c r="CR9" s="1751"/>
      <c r="CS9" s="691"/>
      <c r="CT9" s="544"/>
    </row>
    <row r="10" spans="1:98" ht="39.6" customHeight="1">
      <c r="B10" s="436"/>
      <c r="C10" s="436"/>
      <c r="D10" s="543"/>
      <c r="E10" s="543"/>
      <c r="F10" s="543"/>
      <c r="G10" s="543"/>
      <c r="H10" s="543"/>
      <c r="I10" s="543"/>
      <c r="J10" s="543"/>
      <c r="K10" s="543"/>
      <c r="L10" s="543"/>
      <c r="M10" s="543"/>
      <c r="N10" s="543"/>
      <c r="O10" s="543"/>
      <c r="P10" s="543"/>
      <c r="Q10" s="543"/>
      <c r="R10" s="555"/>
      <c r="W10" s="556"/>
      <c r="X10" s="556"/>
      <c r="Z10" s="556"/>
      <c r="AA10" s="556"/>
      <c r="AB10" s="557"/>
      <c r="AC10" s="558"/>
      <c r="AD10" s="558"/>
      <c r="AE10" s="558"/>
      <c r="AF10" s="558"/>
      <c r="AG10" s="558"/>
      <c r="AH10" s="558"/>
      <c r="AI10" s="558"/>
      <c r="AJ10" s="558"/>
      <c r="AK10" s="558"/>
      <c r="AL10" s="558"/>
      <c r="AM10" s="558"/>
      <c r="AN10" s="558"/>
      <c r="AO10" s="558"/>
      <c r="AP10" s="558"/>
      <c r="AQ10" s="558"/>
      <c r="AR10" s="559"/>
      <c r="AS10" s="559"/>
      <c r="AT10" s="560"/>
      <c r="AU10" s="560"/>
      <c r="AV10" s="1761" t="s">
        <v>572</v>
      </c>
      <c r="AW10" s="1761"/>
      <c r="AX10" s="1761"/>
      <c r="AY10" s="1761"/>
      <c r="AZ10" s="1761"/>
      <c r="BA10" s="1761"/>
      <c r="BB10" s="1758"/>
      <c r="BC10" s="1758"/>
      <c r="BD10" s="1758"/>
      <c r="BE10" s="1758"/>
      <c r="BF10" s="1758"/>
      <c r="BG10" s="1758"/>
      <c r="BH10" s="548"/>
      <c r="BI10" s="560"/>
      <c r="BJ10" s="560"/>
      <c r="BK10" s="560"/>
      <c r="BL10" s="560"/>
      <c r="BM10" s="560"/>
      <c r="BN10" s="548"/>
      <c r="BO10" s="558"/>
      <c r="BP10" s="558"/>
      <c r="BQ10" s="558"/>
      <c r="BR10" s="558"/>
      <c r="BS10" s="558"/>
      <c r="BT10" s="558"/>
      <c r="BU10" s="562"/>
      <c r="BV10" s="556"/>
      <c r="BW10" s="556"/>
      <c r="BX10" s="556"/>
      <c r="BY10" s="556"/>
      <c r="BZ10" s="556"/>
      <c r="CA10" s="556"/>
      <c r="CB10" s="556"/>
      <c r="CC10" s="556"/>
      <c r="CD10" s="556"/>
      <c r="CJ10" s="691"/>
      <c r="CK10" s="1750"/>
      <c r="CL10" s="1751"/>
      <c r="CM10" s="691"/>
      <c r="CN10" s="1708"/>
      <c r="CO10" s="1708"/>
      <c r="CP10" s="692"/>
      <c r="CQ10" s="1750"/>
      <c r="CR10" s="1751"/>
      <c r="CS10" s="691"/>
      <c r="CT10" s="563"/>
    </row>
    <row r="11" spans="1:98" ht="39.6" customHeight="1" thickBot="1">
      <c r="B11" s="436"/>
      <c r="C11" s="436"/>
      <c r="D11" s="564"/>
      <c r="E11" s="543"/>
      <c r="F11" s="543"/>
      <c r="G11" s="565"/>
      <c r="H11" s="565"/>
      <c r="I11" s="565"/>
      <c r="J11" s="565"/>
      <c r="K11" s="565"/>
      <c r="L11" s="565"/>
      <c r="M11" s="565"/>
      <c r="N11" s="565"/>
      <c r="O11" s="565"/>
      <c r="P11" s="566"/>
      <c r="Q11" s="566"/>
      <c r="R11" s="555"/>
      <c r="W11" s="556"/>
      <c r="X11" s="556"/>
      <c r="Z11" s="556"/>
      <c r="AA11" s="556"/>
      <c r="AB11" s="567"/>
      <c r="AC11" s="556"/>
      <c r="AD11" s="556"/>
      <c r="AE11" s="556"/>
      <c r="AF11" s="556"/>
      <c r="AG11" s="556"/>
      <c r="AH11" s="556"/>
      <c r="AI11" s="556"/>
      <c r="AJ11" s="556"/>
      <c r="AK11" s="556"/>
      <c r="AL11" s="556"/>
      <c r="AM11" s="556"/>
      <c r="AN11" s="556"/>
      <c r="AO11" s="556"/>
      <c r="AP11" s="556"/>
      <c r="AQ11" s="556"/>
      <c r="AR11" s="1760"/>
      <c r="AS11" s="1760"/>
      <c r="AT11" s="555"/>
      <c r="AU11" s="555"/>
      <c r="AV11" s="1761"/>
      <c r="AW11" s="1761"/>
      <c r="AX11" s="1761"/>
      <c r="AY11" s="1761"/>
      <c r="AZ11" s="1761"/>
      <c r="BA11" s="1761"/>
      <c r="BB11" s="1759"/>
      <c r="BC11" s="1759"/>
      <c r="BD11" s="1759"/>
      <c r="BE11" s="1759"/>
      <c r="BF11" s="1759"/>
      <c r="BG11" s="1759"/>
      <c r="BH11" s="555"/>
      <c r="BI11" s="565"/>
      <c r="BJ11" s="565"/>
      <c r="BK11" s="543"/>
      <c r="BL11" s="566"/>
      <c r="BM11" s="566"/>
      <c r="BN11" s="555"/>
      <c r="BO11" s="556"/>
      <c r="BP11" s="556"/>
      <c r="BQ11" s="556"/>
      <c r="BR11" s="556"/>
      <c r="BS11" s="556"/>
      <c r="BT11" s="556"/>
      <c r="BU11" s="568"/>
      <c r="BV11" s="556"/>
      <c r="BW11" s="556"/>
      <c r="BX11" s="556"/>
      <c r="BY11" s="556"/>
      <c r="BZ11" s="556"/>
      <c r="CA11" s="556"/>
      <c r="CB11" s="556"/>
      <c r="CC11" s="556"/>
      <c r="CD11" s="556"/>
      <c r="CE11" s="556"/>
      <c r="CF11" s="556"/>
      <c r="CG11" s="556"/>
      <c r="CH11" s="556"/>
      <c r="CI11" s="556"/>
      <c r="CJ11" s="691"/>
      <c r="CK11" s="1752"/>
      <c r="CL11" s="1753"/>
      <c r="CM11" s="691"/>
      <c r="CN11" s="1708"/>
      <c r="CO11" s="1708"/>
      <c r="CP11" s="691"/>
      <c r="CQ11" s="1752"/>
      <c r="CR11" s="1753"/>
      <c r="CS11" s="691"/>
      <c r="CT11" s="563"/>
    </row>
    <row r="12" spans="1:98" ht="38.450000000000003" customHeight="1">
      <c r="D12" s="543"/>
      <c r="E12" s="563"/>
      <c r="F12" s="563"/>
      <c r="G12" s="543"/>
      <c r="H12" s="543"/>
      <c r="I12" s="543"/>
      <c r="J12" s="543"/>
      <c r="K12" s="543"/>
      <c r="L12" s="543"/>
      <c r="M12" s="543"/>
      <c r="N12" s="543"/>
      <c r="O12" s="543"/>
      <c r="P12" s="543"/>
      <c r="Q12" s="555"/>
      <c r="R12" s="555"/>
      <c r="X12" s="603"/>
      <c r="Z12" s="1762" t="s">
        <v>382</v>
      </c>
      <c r="AA12" s="1762"/>
      <c r="AB12" s="1762"/>
      <c r="AC12" s="1762"/>
      <c r="AD12" s="603"/>
      <c r="AE12" s="572"/>
      <c r="AF12" s="572"/>
      <c r="AG12" s="572"/>
      <c r="AH12" s="572"/>
      <c r="AI12" s="572"/>
      <c r="AJ12" s="572"/>
      <c r="AK12" s="572"/>
      <c r="AL12" s="571"/>
      <c r="AM12" s="571"/>
      <c r="AN12" s="571"/>
      <c r="AO12" s="571"/>
      <c r="AP12" s="571"/>
      <c r="AQ12" s="555"/>
      <c r="AR12" s="571"/>
      <c r="AS12" s="555"/>
      <c r="AT12" s="555"/>
      <c r="AU12" s="555"/>
      <c r="AV12" s="555"/>
      <c r="AW12" s="555"/>
      <c r="AX12" s="555"/>
      <c r="AY12" s="555"/>
      <c r="AZ12" s="555"/>
      <c r="BA12" s="555"/>
      <c r="BB12" s="555"/>
      <c r="BC12" s="555"/>
      <c r="BD12" s="555"/>
      <c r="BM12" s="555"/>
      <c r="BN12" s="555"/>
      <c r="BO12" s="555"/>
      <c r="BP12" s="555"/>
      <c r="BQ12" s="571"/>
      <c r="BR12" s="603"/>
      <c r="BS12" s="603"/>
      <c r="BT12" s="1762" t="s">
        <v>382</v>
      </c>
      <c r="BU12" s="1762"/>
      <c r="BV12" s="1762"/>
      <c r="BW12" s="1762"/>
      <c r="BX12" s="603"/>
      <c r="BY12" s="603"/>
      <c r="CA12" s="572"/>
      <c r="CB12" s="572"/>
      <c r="CC12" s="572"/>
      <c r="CD12" s="572"/>
      <c r="CE12" s="572"/>
      <c r="CF12" s="572"/>
      <c r="CG12" s="572"/>
      <c r="CH12" s="572"/>
      <c r="CI12" s="572"/>
      <c r="CJ12" s="691"/>
      <c r="CK12" s="691"/>
      <c r="CL12" s="691"/>
      <c r="CM12" s="691"/>
      <c r="CN12" s="553"/>
      <c r="CP12" s="691"/>
      <c r="CQ12" s="691"/>
      <c r="CR12" s="691"/>
      <c r="CS12" s="691"/>
      <c r="CT12" s="571"/>
    </row>
    <row r="13" spans="1:98" ht="38.450000000000003" customHeight="1">
      <c r="D13" s="555"/>
      <c r="E13" s="555"/>
      <c r="F13" s="555"/>
      <c r="G13" s="555"/>
      <c r="H13" s="555"/>
      <c r="I13" s="555"/>
      <c r="J13" s="555"/>
      <c r="K13" s="555"/>
      <c r="L13" s="555"/>
      <c r="M13" s="1757"/>
      <c r="N13" s="1757"/>
      <c r="O13" s="555"/>
      <c r="P13" s="662"/>
      <c r="Q13" s="662"/>
      <c r="R13" s="662"/>
      <c r="S13" s="555"/>
      <c r="T13" s="555"/>
      <c r="U13" s="555"/>
      <c r="V13" s="555"/>
      <c r="W13" s="604"/>
      <c r="X13" s="604"/>
      <c r="Z13" s="604"/>
      <c r="AA13" s="605"/>
      <c r="AB13" s="604"/>
      <c r="AC13" s="604"/>
      <c r="AD13" s="604"/>
      <c r="AE13" s="572"/>
      <c r="AF13" s="572"/>
      <c r="AG13" s="572"/>
      <c r="AH13" s="572"/>
      <c r="AI13" s="572"/>
      <c r="AJ13" s="572"/>
      <c r="AK13" s="572"/>
      <c r="AL13" s="571"/>
      <c r="AM13" s="1757"/>
      <c r="AN13" s="1757"/>
      <c r="AO13" s="571"/>
      <c r="AP13" s="571"/>
      <c r="AQ13" s="555"/>
      <c r="AR13" s="571"/>
      <c r="AS13" s="555"/>
      <c r="AT13" s="555"/>
      <c r="AU13" s="555"/>
      <c r="AV13" s="555"/>
      <c r="AW13" s="555"/>
      <c r="AX13" s="555"/>
      <c r="AY13" s="555"/>
      <c r="AZ13" s="555"/>
      <c r="BA13" s="555"/>
      <c r="BB13" s="555"/>
      <c r="BC13" s="555"/>
      <c r="BD13" s="555"/>
      <c r="BI13" s="1757"/>
      <c r="BJ13" s="1757"/>
      <c r="BM13" s="555"/>
      <c r="BN13" s="555"/>
      <c r="BO13" s="555"/>
      <c r="BP13" s="555"/>
      <c r="BQ13" s="555"/>
      <c r="BR13" s="604"/>
      <c r="BS13" s="604"/>
      <c r="BT13" s="604"/>
      <c r="BU13" s="605"/>
      <c r="BV13" s="604"/>
      <c r="BW13" s="604"/>
      <c r="BX13" s="604"/>
      <c r="BY13" s="604"/>
      <c r="CA13" s="572"/>
      <c r="CB13" s="572"/>
      <c r="CC13" s="572"/>
      <c r="CD13" s="572"/>
      <c r="CE13" s="572"/>
      <c r="CF13" s="664"/>
      <c r="CG13" s="665"/>
      <c r="CH13" s="571"/>
      <c r="CI13" s="1757"/>
      <c r="CJ13" s="1757"/>
      <c r="CK13" s="691"/>
      <c r="CL13" s="691"/>
      <c r="CM13" s="691"/>
      <c r="CN13" s="553"/>
      <c r="CP13" s="691"/>
      <c r="CQ13" s="691"/>
      <c r="CR13" s="691"/>
      <c r="CS13" s="691"/>
      <c r="CT13" s="571"/>
    </row>
    <row r="14" spans="1:98" ht="26.25" customHeight="1">
      <c r="A14" s="554"/>
      <c r="B14" s="554"/>
      <c r="C14" s="554"/>
      <c r="D14" s="573"/>
      <c r="E14" s="573"/>
      <c r="F14" s="573"/>
      <c r="G14" s="573"/>
      <c r="H14" s="573"/>
      <c r="I14" s="573"/>
      <c r="J14" s="573"/>
      <c r="K14" s="573"/>
      <c r="L14" s="573"/>
      <c r="M14" s="1757"/>
      <c r="N14" s="1757"/>
      <c r="O14" s="574"/>
      <c r="R14" s="573"/>
      <c r="S14" s="575"/>
      <c r="T14" s="575"/>
      <c r="U14" s="575"/>
      <c r="V14" s="575"/>
      <c r="W14" s="575"/>
      <c r="X14" s="1709" t="s">
        <v>644</v>
      </c>
      <c r="Y14" s="1709"/>
      <c r="Z14" s="1709"/>
      <c r="AA14" s="1709"/>
      <c r="AB14" s="1709"/>
      <c r="AC14" s="1709"/>
      <c r="AD14" s="1764"/>
      <c r="AE14" s="1764"/>
      <c r="AF14" s="1764"/>
      <c r="AG14" s="1764"/>
      <c r="AH14" s="1764"/>
      <c r="AI14" s="1764"/>
      <c r="AJ14" s="576"/>
      <c r="AK14" s="577"/>
      <c r="AL14" s="578"/>
      <c r="AM14" s="1757"/>
      <c r="AN14" s="1757"/>
      <c r="AO14" s="573"/>
      <c r="AP14" s="573"/>
      <c r="AQ14" s="573"/>
      <c r="AR14" s="573"/>
      <c r="AS14" s="573"/>
      <c r="AT14" s="573"/>
      <c r="AU14" s="573"/>
      <c r="AV14" s="573"/>
      <c r="AW14" s="573"/>
      <c r="AX14" s="573"/>
      <c r="AY14" s="573"/>
      <c r="AZ14" s="573"/>
      <c r="BA14" s="573"/>
      <c r="BB14" s="573"/>
      <c r="BC14" s="573"/>
      <c r="BD14" s="573"/>
      <c r="BE14" s="573"/>
      <c r="BF14" s="573"/>
      <c r="BG14" s="573"/>
      <c r="BH14" s="573"/>
      <c r="BI14" s="1757"/>
      <c r="BJ14" s="1757"/>
      <c r="BK14" s="574"/>
      <c r="BL14" s="575"/>
      <c r="BM14" s="575"/>
      <c r="BN14" s="575"/>
      <c r="BO14" s="575"/>
      <c r="BP14" s="575"/>
      <c r="BQ14" s="575"/>
      <c r="BR14" s="575"/>
      <c r="BS14" s="1709" t="s">
        <v>571</v>
      </c>
      <c r="BT14" s="1709"/>
      <c r="BU14" s="1709"/>
      <c r="BV14" s="1709"/>
      <c r="BW14" s="1709"/>
      <c r="BX14" s="1709"/>
      <c r="BY14" s="576"/>
      <c r="BZ14" s="577"/>
      <c r="CA14" s="577"/>
      <c r="CB14" s="577"/>
      <c r="CC14" s="577"/>
      <c r="CD14" s="577"/>
      <c r="CE14" s="577"/>
      <c r="CH14" s="579"/>
      <c r="CI14" s="1757"/>
      <c r="CJ14" s="1757"/>
      <c r="CK14" s="573"/>
      <c r="CL14" s="573"/>
      <c r="CM14" s="573"/>
      <c r="CN14" s="573"/>
      <c r="CP14" s="573"/>
      <c r="CQ14" s="573"/>
      <c r="CR14" s="573"/>
      <c r="CS14" s="573"/>
      <c r="CT14" s="573"/>
    </row>
    <row r="15" spans="1:98" ht="12.75" customHeight="1">
      <c r="A15" s="554"/>
      <c r="B15" s="554"/>
      <c r="C15" s="554"/>
      <c r="D15" s="573"/>
      <c r="E15" s="573"/>
      <c r="F15" s="573"/>
      <c r="G15" s="573"/>
      <c r="H15" s="573"/>
      <c r="I15" s="573"/>
      <c r="J15" s="573"/>
      <c r="K15" s="573"/>
      <c r="L15" s="573"/>
      <c r="M15" s="573"/>
      <c r="N15" s="573"/>
      <c r="O15" s="580"/>
      <c r="R15" s="573"/>
      <c r="S15" s="573"/>
      <c r="T15" s="573"/>
      <c r="U15" s="573"/>
      <c r="V15" s="573"/>
      <c r="W15" s="573"/>
      <c r="X15" s="1710"/>
      <c r="Y15" s="1710"/>
      <c r="Z15" s="1710"/>
      <c r="AA15" s="1710"/>
      <c r="AB15" s="1710"/>
      <c r="AC15" s="1710"/>
      <c r="AD15" s="1761"/>
      <c r="AE15" s="1761"/>
      <c r="AF15" s="1761"/>
      <c r="AG15" s="1761"/>
      <c r="AH15" s="1761"/>
      <c r="AI15" s="1761"/>
      <c r="AJ15" s="581"/>
      <c r="AK15" s="561"/>
      <c r="AL15" s="582"/>
      <c r="AM15" s="573"/>
      <c r="AN15" s="573"/>
      <c r="AO15" s="573"/>
      <c r="AP15" s="573"/>
      <c r="AQ15" s="573"/>
      <c r="AR15" s="573"/>
      <c r="AS15" s="573"/>
      <c r="AT15" s="573"/>
      <c r="AU15" s="573"/>
      <c r="AV15" s="573"/>
      <c r="AW15" s="573"/>
      <c r="AX15" s="573"/>
      <c r="AY15" s="573"/>
      <c r="AZ15" s="573"/>
      <c r="BG15" s="573"/>
      <c r="BH15" s="573"/>
      <c r="BI15" s="573"/>
      <c r="BJ15" s="573"/>
      <c r="BK15" s="580"/>
      <c r="BL15" s="573"/>
      <c r="BM15" s="573"/>
      <c r="BN15" s="573"/>
      <c r="BO15" s="573"/>
      <c r="BP15" s="573"/>
      <c r="BQ15" s="573"/>
      <c r="BR15" s="573"/>
      <c r="BS15" s="1710"/>
      <c r="BT15" s="1710"/>
      <c r="BU15" s="1710"/>
      <c r="BV15" s="1710"/>
      <c r="BW15" s="1710"/>
      <c r="BX15" s="1710"/>
      <c r="BY15" s="583"/>
      <c r="BZ15" s="583"/>
      <c r="CA15" s="583"/>
      <c r="CB15" s="583"/>
      <c r="CC15" s="583"/>
      <c r="CD15" s="583"/>
      <c r="CE15" s="583"/>
      <c r="CH15" s="584"/>
      <c r="CI15" s="573"/>
      <c r="CJ15" s="573"/>
      <c r="CK15" s="573"/>
      <c r="CL15" s="573"/>
      <c r="CM15" s="573"/>
      <c r="CN15" s="573"/>
      <c r="CP15" s="573"/>
      <c r="CQ15" s="573"/>
      <c r="CR15" s="573"/>
      <c r="CS15" s="573"/>
      <c r="CT15" s="573"/>
    </row>
    <row r="16" spans="1:98" ht="15" customHeight="1">
      <c r="A16" s="536"/>
      <c r="B16" s="536"/>
      <c r="C16" s="536"/>
      <c r="D16" s="538"/>
      <c r="E16" s="538"/>
      <c r="F16" s="538"/>
      <c r="G16" s="538"/>
      <c r="H16" s="538"/>
      <c r="I16" s="538"/>
      <c r="J16" s="538"/>
      <c r="K16" s="538"/>
      <c r="L16" s="538"/>
      <c r="M16" s="538"/>
      <c r="N16" s="538"/>
      <c r="O16" s="549"/>
      <c r="R16" s="538"/>
      <c r="S16" s="538"/>
      <c r="T16" s="538"/>
      <c r="U16" s="538"/>
      <c r="V16" s="538"/>
      <c r="W16" s="543"/>
      <c r="X16" s="1710"/>
      <c r="Y16" s="1710"/>
      <c r="Z16" s="1710"/>
      <c r="AA16" s="1710"/>
      <c r="AB16" s="1710"/>
      <c r="AC16" s="1710"/>
      <c r="AD16" s="585"/>
      <c r="AE16" s="585"/>
      <c r="AF16" s="585"/>
      <c r="AG16" s="585"/>
      <c r="AH16" s="585"/>
      <c r="AI16" s="585"/>
      <c r="AJ16" s="585"/>
      <c r="AK16" s="543"/>
      <c r="AL16" s="586"/>
      <c r="AM16" s="543"/>
      <c r="AN16" s="543"/>
      <c r="AO16" s="538"/>
      <c r="AP16" s="538"/>
      <c r="AQ16" s="538"/>
      <c r="AR16" s="571"/>
      <c r="AS16" s="538"/>
      <c r="AT16" s="538"/>
      <c r="AU16" s="543"/>
      <c r="AV16" s="543"/>
      <c r="AW16" s="538"/>
      <c r="AX16" s="538"/>
      <c r="AY16" s="538"/>
      <c r="AZ16" s="538"/>
      <c r="BG16" s="538"/>
      <c r="BH16" s="538"/>
      <c r="BI16" s="538"/>
      <c r="BJ16" s="538"/>
      <c r="BK16" s="549"/>
      <c r="BL16" s="538"/>
      <c r="BM16" s="538"/>
      <c r="BN16" s="538"/>
      <c r="BO16" s="538"/>
      <c r="BP16" s="538"/>
      <c r="BQ16" s="538"/>
      <c r="BR16" s="538"/>
      <c r="BS16" s="1710"/>
      <c r="BT16" s="1710"/>
      <c r="BU16" s="1710"/>
      <c r="BV16" s="1710"/>
      <c r="BW16" s="1710"/>
      <c r="BX16" s="1710"/>
      <c r="BY16" s="585"/>
      <c r="BZ16" s="585"/>
      <c r="CA16" s="585"/>
      <c r="CB16" s="585"/>
      <c r="CC16" s="585"/>
      <c r="CD16" s="585"/>
      <c r="CE16" s="585"/>
      <c r="CH16" s="570"/>
      <c r="CI16" s="571"/>
      <c r="CJ16" s="571"/>
      <c r="CK16" s="571"/>
      <c r="CL16" s="571"/>
      <c r="CM16" s="571"/>
      <c r="CN16" s="571"/>
      <c r="CP16" s="543"/>
      <c r="CQ16" s="538"/>
      <c r="CR16" s="538"/>
      <c r="CS16" s="538"/>
      <c r="CT16" s="571"/>
    </row>
    <row r="17" spans="1:98" ht="44.25" customHeight="1">
      <c r="A17" s="536"/>
      <c r="B17" s="536"/>
      <c r="C17" s="536"/>
      <c r="D17" s="538"/>
      <c r="E17" s="538"/>
      <c r="F17" s="538"/>
      <c r="G17" s="538"/>
      <c r="H17" s="538"/>
      <c r="I17" s="538"/>
      <c r="J17" s="538"/>
      <c r="K17" s="538"/>
      <c r="L17" s="538"/>
      <c r="M17" s="538"/>
      <c r="N17" s="571"/>
      <c r="O17" s="587"/>
      <c r="R17" s="585"/>
      <c r="S17" s="585"/>
      <c r="T17" s="585"/>
      <c r="U17" s="585"/>
      <c r="V17" s="585"/>
      <c r="W17" s="585"/>
      <c r="X17" s="1710"/>
      <c r="Y17" s="1710"/>
      <c r="Z17" s="1710"/>
      <c r="AA17" s="1710"/>
      <c r="AB17" s="1710"/>
      <c r="AC17" s="1710"/>
      <c r="AD17" s="585"/>
      <c r="AE17" s="585"/>
      <c r="AF17" s="585"/>
      <c r="AG17" s="585"/>
      <c r="AH17" s="585"/>
      <c r="AI17" s="585"/>
      <c r="AJ17" s="585"/>
      <c r="AK17" s="543"/>
      <c r="AL17" s="547"/>
      <c r="AM17" s="538"/>
      <c r="AN17" s="538"/>
      <c r="AO17" s="538"/>
      <c r="AP17" s="571"/>
      <c r="AQ17" s="571"/>
      <c r="AR17" s="571"/>
      <c r="AS17" s="571"/>
      <c r="AT17" s="571"/>
      <c r="AU17" s="571"/>
      <c r="AV17" s="538"/>
      <c r="AW17" s="556"/>
      <c r="AX17" s="543"/>
      <c r="AY17" s="538"/>
      <c r="AZ17" s="538"/>
      <c r="BA17" s="538"/>
      <c r="BB17" s="538"/>
      <c r="BC17" s="538"/>
      <c r="BD17" s="538"/>
      <c r="BE17" s="538"/>
      <c r="BF17" s="538"/>
      <c r="BG17" s="538"/>
      <c r="BH17" s="538"/>
      <c r="BI17" s="538"/>
      <c r="BJ17" s="538"/>
      <c r="BK17" s="587"/>
      <c r="BL17" s="571"/>
      <c r="BM17" s="571"/>
      <c r="BN17" s="585"/>
      <c r="BO17" s="585"/>
      <c r="BP17" s="585"/>
      <c r="BQ17" s="585"/>
      <c r="BR17" s="585"/>
      <c r="BS17" s="1710"/>
      <c r="BT17" s="1710"/>
      <c r="BU17" s="1710"/>
      <c r="BV17" s="1710"/>
      <c r="BW17" s="1710"/>
      <c r="BX17" s="1710"/>
      <c r="BY17" s="585"/>
      <c r="BZ17" s="585"/>
      <c r="CA17" s="585"/>
      <c r="CB17" s="585"/>
      <c r="CC17" s="585"/>
      <c r="CD17" s="585"/>
      <c r="CE17" s="585"/>
      <c r="CH17" s="570"/>
      <c r="CI17" s="538"/>
      <c r="CJ17" s="538"/>
      <c r="CK17" s="538"/>
      <c r="CL17" s="538"/>
      <c r="CM17" s="538"/>
      <c r="CN17" s="571"/>
      <c r="CO17" s="571"/>
      <c r="CP17" s="571"/>
    </row>
    <row r="18" spans="1:98" ht="48.75">
      <c r="A18" s="536"/>
      <c r="B18" s="536"/>
      <c r="C18" s="536"/>
      <c r="D18" s="538"/>
      <c r="E18" s="538"/>
      <c r="F18" s="538"/>
      <c r="G18" s="1757"/>
      <c r="H18" s="1757"/>
      <c r="I18" s="538"/>
      <c r="J18" s="538"/>
      <c r="K18" s="538"/>
      <c r="L18" s="538"/>
      <c r="M18" s="538"/>
      <c r="N18" s="571"/>
      <c r="O18" s="587"/>
      <c r="R18" s="585"/>
      <c r="S18" s="585"/>
      <c r="T18" s="585"/>
      <c r="U18" s="1757"/>
      <c r="V18" s="1757"/>
      <c r="W18" s="585"/>
      <c r="X18" s="538"/>
      <c r="Y18" s="543"/>
      <c r="Z18" s="543"/>
      <c r="AA18" s="543"/>
      <c r="AB18" s="543"/>
      <c r="AC18" s="585"/>
      <c r="AD18" s="1757"/>
      <c r="AE18" s="1757"/>
      <c r="AF18" s="585"/>
      <c r="AG18" s="585"/>
      <c r="AH18" s="585"/>
      <c r="AI18" s="585"/>
      <c r="AJ18" s="585"/>
      <c r="AK18" s="543"/>
      <c r="AL18" s="547"/>
      <c r="AM18" s="538"/>
      <c r="AN18" s="538"/>
      <c r="AO18" s="538"/>
      <c r="AP18" s="571"/>
      <c r="AQ18" s="571"/>
      <c r="AR18" s="571"/>
      <c r="AS18" s="1757"/>
      <c r="AT18" s="1757"/>
      <c r="AU18" s="571"/>
      <c r="AV18" s="538"/>
      <c r="AW18" s="565"/>
      <c r="AX18" s="543"/>
      <c r="AY18" s="538"/>
      <c r="AZ18" s="538"/>
      <c r="BA18" s="538"/>
      <c r="BB18" s="538"/>
      <c r="BC18" s="1757"/>
      <c r="BD18" s="1757"/>
      <c r="BE18" s="538"/>
      <c r="BF18" s="538"/>
      <c r="BG18" s="538"/>
      <c r="BH18" s="538"/>
      <c r="BI18" s="538"/>
      <c r="BJ18" s="571"/>
      <c r="BK18" s="587"/>
      <c r="BL18" s="571"/>
      <c r="BM18" s="571"/>
      <c r="BN18" s="588"/>
      <c r="BO18" s="585"/>
      <c r="BP18" s="585"/>
      <c r="BQ18" s="1757"/>
      <c r="BR18" s="1757"/>
      <c r="BS18" s="585"/>
      <c r="BT18" s="538"/>
      <c r="BU18" s="543"/>
      <c r="BV18" s="543"/>
      <c r="BW18" s="543"/>
      <c r="BX18" s="543"/>
      <c r="BY18" s="585"/>
      <c r="BZ18" s="585"/>
      <c r="CA18" s="1757"/>
      <c r="CB18" s="1757"/>
      <c r="CC18" s="588"/>
      <c r="CD18" s="588"/>
      <c r="CE18" s="585"/>
      <c r="CH18" s="570"/>
      <c r="CI18" s="538"/>
      <c r="CJ18" s="538"/>
      <c r="CK18" s="538"/>
      <c r="CL18" s="663"/>
      <c r="CM18" s="538"/>
      <c r="CN18" s="571"/>
      <c r="CO18" s="1757"/>
      <c r="CP18" s="1757"/>
    </row>
    <row r="19" spans="1:98" ht="44.25">
      <c r="A19" s="554"/>
      <c r="B19" s="554"/>
      <c r="C19" s="554"/>
      <c r="D19" s="573"/>
      <c r="E19" s="573"/>
      <c r="G19" s="1757"/>
      <c r="H19" s="1757"/>
      <c r="I19" s="574"/>
      <c r="J19" s="575"/>
      <c r="K19" s="575"/>
      <c r="L19" s="1709" t="s">
        <v>636</v>
      </c>
      <c r="M19" s="1709"/>
      <c r="N19" s="1709"/>
      <c r="O19" s="1709"/>
      <c r="P19" s="1709"/>
      <c r="Q19" s="1709"/>
      <c r="R19" s="575"/>
      <c r="S19" s="575"/>
      <c r="T19" s="804"/>
      <c r="U19" s="1757"/>
      <c r="V19" s="1757"/>
      <c r="W19" s="810"/>
      <c r="X19" s="573"/>
      <c r="Y19" s="811"/>
      <c r="Z19" s="811"/>
      <c r="AA19" s="811"/>
      <c r="AB19" s="811"/>
      <c r="AC19" s="573"/>
      <c r="AD19" s="1757"/>
      <c r="AE19" s="1757"/>
      <c r="AF19" s="574"/>
      <c r="AG19" s="575"/>
      <c r="AH19" s="575"/>
      <c r="AI19" s="575"/>
      <c r="AJ19" s="1709" t="s">
        <v>570</v>
      </c>
      <c r="AK19" s="1709"/>
      <c r="AL19" s="1709"/>
      <c r="AM19" s="1709"/>
      <c r="AN19" s="1709"/>
      <c r="AO19" s="1709"/>
      <c r="AP19" s="802"/>
      <c r="AQ19" s="802"/>
      <c r="AR19" s="812"/>
      <c r="AS19" s="1757"/>
      <c r="AT19" s="1757"/>
      <c r="AU19" s="813"/>
      <c r="AV19" s="573"/>
      <c r="AW19" s="573"/>
      <c r="AX19" s="811"/>
      <c r="AY19" s="573"/>
      <c r="AZ19" s="573"/>
      <c r="BA19" s="573"/>
      <c r="BB19" s="573"/>
      <c r="BC19" s="1757"/>
      <c r="BD19" s="1757"/>
      <c r="BE19" s="574"/>
      <c r="BF19" s="575"/>
      <c r="BG19" s="575"/>
      <c r="BH19" s="1709" t="s">
        <v>639</v>
      </c>
      <c r="BI19" s="1709"/>
      <c r="BJ19" s="1709"/>
      <c r="BK19" s="1709"/>
      <c r="BL19" s="1709"/>
      <c r="BM19" s="1709"/>
      <c r="BO19" s="803"/>
      <c r="BP19" s="804"/>
      <c r="BQ19" s="1757"/>
      <c r="BR19" s="1757"/>
      <c r="BS19" s="810"/>
      <c r="BT19" s="573"/>
      <c r="BU19" s="811"/>
      <c r="BV19" s="811"/>
      <c r="BW19" s="811"/>
      <c r="BX19" s="811"/>
      <c r="BY19" s="573"/>
      <c r="BZ19" s="573"/>
      <c r="CA19" s="1757"/>
      <c r="CB19" s="1757"/>
      <c r="CC19" s="580"/>
      <c r="CE19" s="575"/>
      <c r="CF19" s="1709" t="s">
        <v>538</v>
      </c>
      <c r="CG19" s="1709"/>
      <c r="CH19" s="1709"/>
      <c r="CI19" s="1709"/>
      <c r="CJ19" s="1709"/>
      <c r="CK19" s="1709"/>
      <c r="CM19" s="575"/>
      <c r="CN19" s="578"/>
      <c r="CO19" s="1757"/>
      <c r="CP19" s="1757"/>
    </row>
    <row r="20" spans="1:98" ht="104.25" customHeight="1">
      <c r="A20" s="554"/>
      <c r="B20" s="554"/>
      <c r="C20" s="554"/>
      <c r="D20" s="573"/>
      <c r="E20" s="573"/>
      <c r="G20" s="573"/>
      <c r="H20" s="573"/>
      <c r="I20" s="580"/>
      <c r="J20" s="573"/>
      <c r="K20" s="573"/>
      <c r="L20" s="1710"/>
      <c r="M20" s="1710"/>
      <c r="N20" s="1710"/>
      <c r="O20" s="1710"/>
      <c r="P20" s="1710"/>
      <c r="Q20" s="1710"/>
      <c r="R20" s="573"/>
      <c r="S20" s="573"/>
      <c r="T20" s="814"/>
      <c r="U20" s="815"/>
      <c r="V20" s="810"/>
      <c r="W20" s="810"/>
      <c r="X20" s="573"/>
      <c r="Y20" s="811"/>
      <c r="Z20" s="811"/>
      <c r="AA20" s="811"/>
      <c r="AB20" s="811"/>
      <c r="AC20" s="573"/>
      <c r="AD20" s="573"/>
      <c r="AE20" s="573"/>
      <c r="AF20" s="580"/>
      <c r="AG20" s="573"/>
      <c r="AH20" s="573"/>
      <c r="AI20" s="573"/>
      <c r="AJ20" s="1710"/>
      <c r="AK20" s="1710"/>
      <c r="AL20" s="1710"/>
      <c r="AM20" s="1710"/>
      <c r="AN20" s="1710"/>
      <c r="AO20" s="1710"/>
      <c r="AP20" s="813"/>
      <c r="AQ20" s="813"/>
      <c r="AR20" s="816"/>
      <c r="AS20" s="813"/>
      <c r="AT20" s="573"/>
      <c r="AU20" s="813"/>
      <c r="AV20" s="573"/>
      <c r="AW20" s="573"/>
      <c r="AX20" s="811"/>
      <c r="AY20" s="573"/>
      <c r="AZ20" s="573"/>
      <c r="BA20" s="573"/>
      <c r="BB20" s="573"/>
      <c r="BC20" s="573"/>
      <c r="BD20" s="573"/>
      <c r="BE20" s="580"/>
      <c r="BF20" s="573"/>
      <c r="BG20" s="573"/>
      <c r="BH20" s="1710"/>
      <c r="BI20" s="1710"/>
      <c r="BJ20" s="1710"/>
      <c r="BK20" s="1710"/>
      <c r="BL20" s="1710"/>
      <c r="BM20" s="1710"/>
      <c r="BO20" s="810"/>
      <c r="BP20" s="814"/>
      <c r="BQ20" s="810"/>
      <c r="BR20" s="810"/>
      <c r="BS20" s="810"/>
      <c r="BT20" s="573"/>
      <c r="BU20" s="811"/>
      <c r="BV20" s="811"/>
      <c r="BW20" s="811"/>
      <c r="BX20" s="811"/>
      <c r="BY20" s="573"/>
      <c r="BZ20" s="573"/>
      <c r="CA20" s="573"/>
      <c r="CB20" s="573"/>
      <c r="CC20" s="580"/>
      <c r="CD20" s="573"/>
      <c r="CE20" s="573"/>
      <c r="CF20" s="1710"/>
      <c r="CG20" s="1710"/>
      <c r="CH20" s="1710"/>
      <c r="CI20" s="1710"/>
      <c r="CJ20" s="1710"/>
      <c r="CK20" s="1710"/>
      <c r="CM20" s="573"/>
      <c r="CN20" s="582"/>
      <c r="CO20" s="813"/>
      <c r="CP20" s="813"/>
    </row>
    <row r="21" spans="1:98" ht="20.25" customHeight="1">
      <c r="A21" s="536"/>
      <c r="B21" s="536"/>
      <c r="C21" s="536"/>
      <c r="D21" s="1757"/>
      <c r="E21" s="1757"/>
      <c r="F21" s="590"/>
      <c r="G21" s="590"/>
      <c r="H21" s="591"/>
      <c r="I21" s="592"/>
      <c r="J21" s="593"/>
      <c r="K21" s="593"/>
      <c r="L21" s="1757"/>
      <c r="M21" s="1757"/>
      <c r="N21" s="589"/>
      <c r="O21" s="589"/>
      <c r="P21" s="1757"/>
      <c r="Q21" s="1757"/>
      <c r="R21" s="590"/>
      <c r="S21" s="590"/>
      <c r="T21" s="591"/>
      <c r="U21" s="592"/>
      <c r="V21" s="593"/>
      <c r="W21" s="593"/>
      <c r="X21" s="1757"/>
      <c r="Y21" s="1757"/>
      <c r="Z21" s="589"/>
      <c r="AA21" s="546"/>
      <c r="AB21" s="1757"/>
      <c r="AC21" s="1757"/>
      <c r="AD21" s="542"/>
      <c r="AE21" s="589"/>
      <c r="AF21" s="594"/>
      <c r="AG21" s="589"/>
      <c r="AH21" s="589"/>
      <c r="AI21" s="542"/>
      <c r="AJ21" s="1757"/>
      <c r="AK21" s="1757"/>
      <c r="AL21" s="546"/>
      <c r="AM21" s="542"/>
      <c r="AN21" s="1757"/>
      <c r="AO21" s="1757"/>
      <c r="AP21" s="589"/>
      <c r="AQ21" s="589"/>
      <c r="AR21" s="595"/>
      <c r="AS21" s="589"/>
      <c r="AT21" s="589"/>
      <c r="AU21" s="589"/>
      <c r="AV21" s="1757"/>
      <c r="AW21" s="1757"/>
      <c r="AX21" s="542"/>
      <c r="AY21" s="542"/>
      <c r="AZ21" s="1757"/>
      <c r="BA21" s="1757"/>
      <c r="BB21" s="589"/>
      <c r="BC21" s="589"/>
      <c r="BD21" s="589"/>
      <c r="BE21" s="594"/>
      <c r="BF21" s="542"/>
      <c r="BG21" s="542"/>
      <c r="BH21" s="1757"/>
      <c r="BI21" s="1757"/>
      <c r="BJ21" s="589"/>
      <c r="BK21" s="546"/>
      <c r="BL21" s="1757"/>
      <c r="BM21" s="1757"/>
      <c r="BN21" s="590"/>
      <c r="BO21" s="590"/>
      <c r="BP21" s="591"/>
      <c r="BQ21" s="590"/>
      <c r="BR21" s="593"/>
      <c r="BS21" s="593"/>
      <c r="BT21" s="1757"/>
      <c r="BU21" s="1757"/>
      <c r="BV21" s="589"/>
      <c r="BW21" s="546"/>
      <c r="BX21" s="1757"/>
      <c r="BY21" s="1757"/>
      <c r="BZ21" s="590"/>
      <c r="CA21" s="593"/>
      <c r="CB21" s="593"/>
      <c r="CC21" s="596"/>
      <c r="CD21" s="593"/>
      <c r="CE21" s="590"/>
      <c r="CF21" s="1757"/>
      <c r="CG21" s="1757"/>
      <c r="CH21" s="542"/>
      <c r="CI21" s="542"/>
      <c r="CJ21" s="1757"/>
      <c r="CK21" s="1757"/>
      <c r="CM21" s="542"/>
      <c r="CN21" s="542"/>
      <c r="CO21" s="549"/>
      <c r="CP21" s="538"/>
      <c r="CR21" s="1757"/>
      <c r="CS21" s="1757"/>
    </row>
    <row r="22" spans="1:98" ht="44.25">
      <c r="A22" s="554"/>
      <c r="B22" s="554"/>
      <c r="C22" s="554"/>
      <c r="D22" s="1757"/>
      <c r="E22" s="1757"/>
      <c r="F22" s="1727" t="s">
        <v>607</v>
      </c>
      <c r="G22" s="1709"/>
      <c r="H22" s="1709"/>
      <c r="I22" s="1709"/>
      <c r="J22" s="1709"/>
      <c r="K22" s="1728"/>
      <c r="L22" s="1757"/>
      <c r="M22" s="1757"/>
      <c r="N22" s="573"/>
      <c r="O22" s="573"/>
      <c r="P22" s="1757"/>
      <c r="Q22" s="1757"/>
      <c r="R22" s="1727" t="s">
        <v>618</v>
      </c>
      <c r="S22" s="1709"/>
      <c r="T22" s="1709"/>
      <c r="U22" s="1709"/>
      <c r="V22" s="1709"/>
      <c r="W22" s="1728"/>
      <c r="X22" s="1757"/>
      <c r="Y22" s="1757"/>
      <c r="Z22" s="573"/>
      <c r="AA22" s="573"/>
      <c r="AB22" s="1757"/>
      <c r="AC22" s="1757"/>
      <c r="AD22" s="1727" t="s">
        <v>617</v>
      </c>
      <c r="AE22" s="1709"/>
      <c r="AF22" s="1709"/>
      <c r="AG22" s="1709"/>
      <c r="AH22" s="1709"/>
      <c r="AI22" s="1728"/>
      <c r="AJ22" s="1757"/>
      <c r="AK22" s="1757"/>
      <c r="AL22" s="573"/>
      <c r="AM22" s="573"/>
      <c r="AN22" s="1757"/>
      <c r="AO22" s="1757"/>
      <c r="AP22" s="1727" t="s">
        <v>620</v>
      </c>
      <c r="AQ22" s="1709"/>
      <c r="AR22" s="1709"/>
      <c r="AS22" s="1709"/>
      <c r="AT22" s="1709"/>
      <c r="AU22" s="1728"/>
      <c r="AV22" s="1757"/>
      <c r="AW22" s="1757"/>
      <c r="AX22" s="573"/>
      <c r="AY22" s="573"/>
      <c r="AZ22" s="1757"/>
      <c r="BA22" s="1757"/>
      <c r="BB22" s="1727" t="s">
        <v>619</v>
      </c>
      <c r="BC22" s="1709"/>
      <c r="BD22" s="1709"/>
      <c r="BE22" s="1709"/>
      <c r="BF22" s="1709"/>
      <c r="BG22" s="1728"/>
      <c r="BH22" s="1757"/>
      <c r="BI22" s="1757"/>
      <c r="BJ22" s="573"/>
      <c r="BK22" s="573"/>
      <c r="BL22" s="1757"/>
      <c r="BM22" s="1757"/>
      <c r="BN22" s="1727" t="s">
        <v>531</v>
      </c>
      <c r="BO22" s="1709"/>
      <c r="BP22" s="1709"/>
      <c r="BQ22" s="1709"/>
      <c r="BR22" s="1709"/>
      <c r="BS22" s="1728"/>
      <c r="BT22" s="1757"/>
      <c r="BU22" s="1757"/>
      <c r="BV22" s="573"/>
      <c r="BW22" s="573"/>
      <c r="BX22" s="1757"/>
      <c r="BY22" s="1757"/>
      <c r="BZ22" s="1727" t="s">
        <v>631</v>
      </c>
      <c r="CA22" s="1709"/>
      <c r="CB22" s="1709"/>
      <c r="CC22" s="1709"/>
      <c r="CD22" s="1709"/>
      <c r="CE22" s="1728"/>
      <c r="CF22" s="1757"/>
      <c r="CG22" s="1757"/>
      <c r="CH22" s="573"/>
      <c r="CI22" s="573"/>
      <c r="CJ22" s="1757"/>
      <c r="CK22" s="1757"/>
      <c r="CL22" s="1727" t="s">
        <v>532</v>
      </c>
      <c r="CM22" s="1709"/>
      <c r="CN22" s="1709"/>
      <c r="CO22" s="1709"/>
      <c r="CP22" s="1709"/>
      <c r="CQ22" s="1728"/>
      <c r="CR22" s="1757"/>
      <c r="CS22" s="1757"/>
      <c r="CT22" s="811"/>
    </row>
    <row r="23" spans="1:98" ht="44.25">
      <c r="A23" s="818"/>
      <c r="B23" s="818"/>
      <c r="C23" s="818"/>
      <c r="D23" s="811"/>
      <c r="E23" s="811"/>
      <c r="F23" s="1729"/>
      <c r="G23" s="1710"/>
      <c r="H23" s="1710"/>
      <c r="I23" s="1710"/>
      <c r="J23" s="1710"/>
      <c r="K23" s="1730"/>
      <c r="L23" s="573"/>
      <c r="M23" s="573"/>
      <c r="N23" s="573"/>
      <c r="O23" s="573"/>
      <c r="P23" s="573"/>
      <c r="Q23" s="573"/>
      <c r="R23" s="1729"/>
      <c r="S23" s="1710"/>
      <c r="T23" s="1710"/>
      <c r="U23" s="1710"/>
      <c r="V23" s="1710"/>
      <c r="W23" s="1730"/>
      <c r="X23" s="573"/>
      <c r="Y23" s="573"/>
      <c r="Z23" s="573"/>
      <c r="AA23" s="573"/>
      <c r="AB23" s="573"/>
      <c r="AC23" s="819"/>
      <c r="AD23" s="1729"/>
      <c r="AE23" s="1710"/>
      <c r="AF23" s="1710"/>
      <c r="AG23" s="1710"/>
      <c r="AH23" s="1710"/>
      <c r="AI23" s="1730"/>
      <c r="AJ23" s="580"/>
      <c r="AK23" s="573"/>
      <c r="AL23" s="573"/>
      <c r="AM23" s="573"/>
      <c r="AN23" s="573"/>
      <c r="AO23" s="573"/>
      <c r="AP23" s="1729"/>
      <c r="AQ23" s="1710"/>
      <c r="AR23" s="1710"/>
      <c r="AS23" s="1710"/>
      <c r="AT23" s="1710"/>
      <c r="AU23" s="1730"/>
      <c r="AV23" s="573"/>
      <c r="AW23" s="573"/>
      <c r="AX23" s="573"/>
      <c r="AY23" s="573"/>
      <c r="AZ23" s="573"/>
      <c r="BA23" s="819"/>
      <c r="BB23" s="1729"/>
      <c r="BC23" s="1710"/>
      <c r="BD23" s="1710"/>
      <c r="BE23" s="1710"/>
      <c r="BF23" s="1710"/>
      <c r="BG23" s="1730"/>
      <c r="BH23" s="580"/>
      <c r="BI23" s="573"/>
      <c r="BJ23" s="573"/>
      <c r="BK23" s="573"/>
      <c r="BL23" s="573"/>
      <c r="BM23" s="573"/>
      <c r="BN23" s="1729"/>
      <c r="BO23" s="1710"/>
      <c r="BP23" s="1710"/>
      <c r="BQ23" s="1710"/>
      <c r="BR23" s="1710"/>
      <c r="BS23" s="1730"/>
      <c r="BT23" s="573"/>
      <c r="BU23" s="573"/>
      <c r="BV23" s="573"/>
      <c r="BW23" s="573"/>
      <c r="BX23" s="573"/>
      <c r="BY23" s="819"/>
      <c r="BZ23" s="1729"/>
      <c r="CA23" s="1710"/>
      <c r="CB23" s="1710"/>
      <c r="CC23" s="1710"/>
      <c r="CD23" s="1710"/>
      <c r="CE23" s="1730"/>
      <c r="CF23" s="580"/>
      <c r="CG23" s="573"/>
      <c r="CH23" s="573"/>
      <c r="CI23" s="573"/>
      <c r="CJ23" s="573"/>
      <c r="CK23" s="573"/>
      <c r="CL23" s="1729"/>
      <c r="CM23" s="1710"/>
      <c r="CN23" s="1710"/>
      <c r="CO23" s="1710"/>
      <c r="CP23" s="1710"/>
      <c r="CQ23" s="1730"/>
      <c r="CR23" s="573"/>
      <c r="CS23" s="573"/>
      <c r="CT23" s="811"/>
    </row>
    <row r="24" spans="1:98" ht="35.25">
      <c r="A24" s="539"/>
      <c r="B24" s="539"/>
      <c r="C24" s="539"/>
      <c r="D24" s="539"/>
      <c r="E24" s="539"/>
      <c r="F24" s="831"/>
      <c r="G24" s="539"/>
      <c r="H24" s="539"/>
      <c r="I24" s="539"/>
      <c r="J24" s="539"/>
      <c r="K24" s="807"/>
      <c r="L24" s="539"/>
      <c r="M24" s="539"/>
      <c r="N24" s="539"/>
      <c r="O24" s="539"/>
      <c r="P24" s="539"/>
      <c r="Q24" s="807"/>
      <c r="R24" s="539"/>
      <c r="S24" s="539"/>
      <c r="T24" s="539"/>
      <c r="U24" s="539"/>
      <c r="V24" s="539"/>
      <c r="W24" s="807"/>
      <c r="X24" s="539"/>
      <c r="Y24" s="539"/>
      <c r="Z24" s="539"/>
      <c r="AA24" s="832"/>
      <c r="AB24" s="539"/>
      <c r="AC24" s="807"/>
      <c r="AD24" s="539"/>
      <c r="AE24" s="539"/>
      <c r="AF24" s="539"/>
      <c r="AG24" s="539"/>
      <c r="AH24" s="538"/>
      <c r="AI24" s="547"/>
      <c r="AJ24" s="538"/>
      <c r="AK24" s="538"/>
      <c r="AL24" s="538"/>
      <c r="AM24" s="538"/>
      <c r="AN24" s="538"/>
      <c r="AO24" s="547"/>
      <c r="AP24" s="538"/>
      <c r="AQ24" s="538"/>
      <c r="AR24" s="539"/>
      <c r="AS24" s="539"/>
      <c r="AT24" s="539"/>
      <c r="AU24" s="807"/>
      <c r="AV24" s="539"/>
      <c r="AW24" s="539"/>
      <c r="AX24" s="539"/>
      <c r="AY24" s="832"/>
      <c r="AZ24" s="539"/>
      <c r="BA24" s="539"/>
      <c r="BB24" s="833"/>
      <c r="BC24" s="539"/>
      <c r="BD24" s="538"/>
      <c r="BE24" s="538"/>
      <c r="BF24" s="539"/>
      <c r="BG24" s="539"/>
      <c r="BH24" s="831"/>
      <c r="BI24" s="539"/>
      <c r="BJ24" s="539"/>
      <c r="BK24" s="832"/>
      <c r="BL24" s="539"/>
      <c r="BM24" s="807"/>
      <c r="BN24" s="539"/>
      <c r="BO24" s="539"/>
      <c r="BP24" s="539"/>
      <c r="BQ24" s="539"/>
      <c r="BR24" s="539"/>
      <c r="BS24" s="807"/>
      <c r="BT24" s="539"/>
      <c r="BU24" s="539"/>
      <c r="BV24" s="539"/>
      <c r="BW24" s="832"/>
      <c r="BX24" s="539"/>
      <c r="BY24" s="807"/>
      <c r="BZ24" s="539"/>
      <c r="CA24" s="539"/>
      <c r="CB24" s="539"/>
      <c r="CC24" s="539"/>
      <c r="CD24" s="538"/>
      <c r="CE24" s="547"/>
      <c r="CF24" s="538"/>
      <c r="CG24" s="538"/>
      <c r="CH24" s="538"/>
      <c r="CI24" s="538"/>
      <c r="CJ24" s="538"/>
      <c r="CK24" s="538"/>
      <c r="CL24" s="831"/>
      <c r="CM24" s="539"/>
      <c r="CN24" s="539"/>
      <c r="CO24" s="539"/>
      <c r="CP24" s="538"/>
      <c r="CQ24" s="547"/>
      <c r="CR24" s="538"/>
      <c r="CS24" s="538"/>
      <c r="CT24" s="539"/>
    </row>
    <row r="25" spans="1:98" ht="93" customHeight="1">
      <c r="A25" s="536"/>
      <c r="B25" s="536"/>
      <c r="C25" s="536"/>
      <c r="D25" s="539"/>
      <c r="E25" s="539"/>
      <c r="F25" s="831"/>
      <c r="G25" s="539"/>
      <c r="H25" s="539"/>
      <c r="I25" s="539"/>
      <c r="J25" s="539"/>
      <c r="K25" s="807"/>
      <c r="L25" s="539"/>
      <c r="M25" s="539"/>
      <c r="N25" s="539"/>
      <c r="O25" s="539"/>
      <c r="P25" s="539"/>
      <c r="Q25" s="807"/>
      <c r="R25" s="539"/>
      <c r="S25" s="539"/>
      <c r="T25" s="539"/>
      <c r="U25" s="539"/>
      <c r="V25" s="539"/>
      <c r="W25" s="807"/>
      <c r="X25" s="539"/>
      <c r="Y25" s="539"/>
      <c r="Z25" s="539"/>
      <c r="AA25" s="832"/>
      <c r="AB25" s="539"/>
      <c r="AC25" s="539"/>
      <c r="AD25" s="833"/>
      <c r="AE25" s="539"/>
      <c r="AF25" s="539"/>
      <c r="AG25" s="539"/>
      <c r="AH25" s="539"/>
      <c r="AI25" s="807"/>
      <c r="AJ25" s="539"/>
      <c r="AK25" s="539"/>
      <c r="AL25" s="539"/>
      <c r="AM25" s="832"/>
      <c r="AN25" s="539"/>
      <c r="AO25" s="807"/>
      <c r="AP25" s="539"/>
      <c r="AQ25" s="539"/>
      <c r="AR25" s="539"/>
      <c r="AS25" s="539"/>
      <c r="AT25" s="539"/>
      <c r="AU25" s="807"/>
      <c r="AV25" s="539"/>
      <c r="AW25" s="539"/>
      <c r="AX25" s="539"/>
      <c r="AY25" s="832"/>
      <c r="AZ25" s="539"/>
      <c r="BA25" s="539"/>
      <c r="BB25" s="833"/>
      <c r="BC25" s="539"/>
      <c r="BD25" s="538"/>
      <c r="BE25" s="538"/>
      <c r="BF25" s="539"/>
      <c r="BG25" s="807"/>
      <c r="BH25" s="539"/>
      <c r="BI25" s="539"/>
      <c r="BJ25" s="539"/>
      <c r="BK25" s="832"/>
      <c r="BL25" s="539"/>
      <c r="BM25" s="807"/>
      <c r="BN25" s="539"/>
      <c r="BO25" s="539"/>
      <c r="BP25" s="539"/>
      <c r="BQ25" s="539"/>
      <c r="BR25" s="539"/>
      <c r="BS25" s="807"/>
      <c r="BT25" s="539"/>
      <c r="BU25" s="539"/>
      <c r="BV25" s="539"/>
      <c r="BW25" s="832"/>
      <c r="BX25" s="539"/>
      <c r="BY25" s="539"/>
      <c r="BZ25" s="833"/>
      <c r="CA25" s="539"/>
      <c r="CB25" s="539"/>
      <c r="CC25" s="539"/>
      <c r="CD25" s="539"/>
      <c r="CE25" s="807"/>
      <c r="CF25" s="539"/>
      <c r="CG25" s="539"/>
      <c r="CH25" s="539"/>
      <c r="CI25" s="539"/>
      <c r="CJ25" s="539"/>
      <c r="CK25" s="807"/>
      <c r="CL25" s="539"/>
      <c r="CM25" s="539"/>
      <c r="CN25" s="539"/>
      <c r="CO25" s="539"/>
      <c r="CP25" s="539"/>
      <c r="CQ25" s="807"/>
      <c r="CR25" s="539"/>
      <c r="CS25" s="539"/>
      <c r="CT25" s="539"/>
    </row>
    <row r="26" spans="1:98" ht="74.25" customHeight="1" thickBot="1">
      <c r="A26" s="536"/>
      <c r="B26" s="536"/>
      <c r="C26" s="536"/>
      <c r="D26" s="539"/>
      <c r="E26" s="807"/>
      <c r="F26" s="539"/>
      <c r="G26" s="539"/>
      <c r="H26" s="539"/>
      <c r="I26" s="539"/>
      <c r="J26" s="539"/>
      <c r="K26" s="834"/>
      <c r="L26" s="539"/>
      <c r="M26" s="539"/>
      <c r="N26" s="539"/>
      <c r="O26" s="539"/>
      <c r="P26" s="539"/>
      <c r="Q26" s="834"/>
      <c r="R26" s="539"/>
      <c r="S26" s="539"/>
      <c r="T26" s="539"/>
      <c r="U26" s="539"/>
      <c r="V26" s="539"/>
      <c r="W26" s="834"/>
      <c r="X26" s="835"/>
      <c r="Y26" s="539"/>
      <c r="Z26" s="539"/>
      <c r="AA26" s="539"/>
      <c r="AB26" s="539"/>
      <c r="AC26" s="539"/>
      <c r="AD26" s="836"/>
      <c r="AE26" s="539"/>
      <c r="AF26" s="539"/>
      <c r="AG26" s="539"/>
      <c r="AH26" s="539"/>
      <c r="AI26" s="834"/>
      <c r="AJ26" s="539"/>
      <c r="AK26" s="539"/>
      <c r="AL26" s="539"/>
      <c r="AM26" s="539"/>
      <c r="AN26" s="539"/>
      <c r="AO26" s="539"/>
      <c r="AP26" s="837"/>
      <c r="AQ26" s="539"/>
      <c r="AR26" s="539"/>
      <c r="AS26" s="539"/>
      <c r="AT26" s="539"/>
      <c r="AU26" s="834"/>
      <c r="AV26" s="539"/>
      <c r="AW26" s="539"/>
      <c r="AX26" s="539"/>
      <c r="AY26" s="539"/>
      <c r="AZ26" s="539"/>
      <c r="BA26" s="834"/>
      <c r="BB26" s="539"/>
      <c r="BC26" s="539"/>
      <c r="BD26" s="538"/>
      <c r="BE26" s="538"/>
      <c r="BF26" s="539"/>
      <c r="BG26" s="834"/>
      <c r="BH26" s="539"/>
      <c r="BI26" s="539"/>
      <c r="BJ26" s="539"/>
      <c r="BK26" s="539"/>
      <c r="BL26" s="539"/>
      <c r="BM26" s="834"/>
      <c r="BN26" s="539"/>
      <c r="BO26" s="539"/>
      <c r="BP26" s="539"/>
      <c r="BQ26" s="539"/>
      <c r="BR26" s="539"/>
      <c r="BS26" s="834"/>
      <c r="BT26" s="835"/>
      <c r="BU26" s="539"/>
      <c r="BV26" s="539"/>
      <c r="BW26" s="539"/>
      <c r="BX26" s="539"/>
      <c r="BY26" s="539"/>
      <c r="BZ26" s="836"/>
      <c r="CA26" s="539"/>
      <c r="CB26" s="539"/>
      <c r="CC26" s="539"/>
      <c r="CD26" s="539"/>
      <c r="CE26" s="834"/>
      <c r="CF26" s="539"/>
      <c r="CG26" s="539"/>
      <c r="CH26" s="539"/>
      <c r="CI26" s="539"/>
      <c r="CJ26" s="539"/>
      <c r="CK26" s="834"/>
      <c r="CL26" s="539"/>
      <c r="CM26" s="539"/>
      <c r="CN26" s="539"/>
      <c r="CO26" s="539"/>
      <c r="CP26" s="539"/>
      <c r="CQ26" s="834"/>
      <c r="CR26" s="539"/>
      <c r="CS26" s="539"/>
      <c r="CT26" s="539"/>
    </row>
    <row r="27" spans="1:98" ht="37.5">
      <c r="A27" s="536"/>
      <c r="B27" s="536"/>
      <c r="C27" s="536"/>
      <c r="D27" s="1712" t="s">
        <v>609</v>
      </c>
      <c r="E27" s="1713"/>
      <c r="F27" s="1713"/>
      <c r="G27" s="1714"/>
      <c r="H27" s="546"/>
      <c r="I27" s="546"/>
      <c r="J27" s="1712" t="s">
        <v>621</v>
      </c>
      <c r="K27" s="1713"/>
      <c r="L27" s="1713"/>
      <c r="M27" s="1714"/>
      <c r="N27" s="546"/>
      <c r="O27" s="546"/>
      <c r="P27" s="1712" t="s">
        <v>622</v>
      </c>
      <c r="Q27" s="1713"/>
      <c r="R27" s="1713"/>
      <c r="S27" s="1714"/>
      <c r="T27" s="546"/>
      <c r="U27" s="546"/>
      <c r="V27" s="1712" t="s">
        <v>614</v>
      </c>
      <c r="W27" s="1713"/>
      <c r="X27" s="1713"/>
      <c r="Y27" s="1714"/>
      <c r="Z27" s="546"/>
      <c r="AA27" s="546"/>
      <c r="AB27" s="1712" t="s">
        <v>616</v>
      </c>
      <c r="AC27" s="1713"/>
      <c r="AD27" s="1713"/>
      <c r="AE27" s="1714"/>
      <c r="AF27" s="546"/>
      <c r="AG27" s="546"/>
      <c r="AH27" s="1712" t="s">
        <v>624</v>
      </c>
      <c r="AI27" s="1713"/>
      <c r="AJ27" s="1713"/>
      <c r="AK27" s="1714"/>
      <c r="AL27" s="546"/>
      <c r="AM27" s="546"/>
      <c r="AN27" s="1712" t="s">
        <v>623</v>
      </c>
      <c r="AO27" s="1713"/>
      <c r="AP27" s="1713"/>
      <c r="AQ27" s="1714"/>
      <c r="AR27" s="546"/>
      <c r="AS27" s="546"/>
      <c r="AT27" s="1712" t="s">
        <v>611</v>
      </c>
      <c r="AU27" s="1713"/>
      <c r="AV27" s="1713"/>
      <c r="AW27" s="1714"/>
      <c r="AX27" s="546"/>
      <c r="AY27" s="546"/>
      <c r="AZ27" s="1712" t="s">
        <v>612</v>
      </c>
      <c r="BA27" s="1713"/>
      <c r="BB27" s="1713"/>
      <c r="BC27" s="1714"/>
      <c r="BD27" s="538"/>
      <c r="BE27" s="538"/>
      <c r="BF27" s="1712" t="s">
        <v>625</v>
      </c>
      <c r="BG27" s="1713"/>
      <c r="BH27" s="1713"/>
      <c r="BI27" s="1714"/>
      <c r="BJ27" s="546"/>
      <c r="BK27" s="546"/>
      <c r="BL27" s="1712" t="s">
        <v>626</v>
      </c>
      <c r="BM27" s="1713"/>
      <c r="BN27" s="1713"/>
      <c r="BO27" s="1714"/>
      <c r="BP27" s="546"/>
      <c r="BQ27" s="546"/>
      <c r="BR27" s="1712" t="s">
        <v>613</v>
      </c>
      <c r="BS27" s="1713"/>
      <c r="BT27" s="1713"/>
      <c r="BU27" s="1714"/>
      <c r="BV27" s="546"/>
      <c r="BW27" s="546"/>
      <c r="BX27" s="1712" t="s">
        <v>615</v>
      </c>
      <c r="BY27" s="1713"/>
      <c r="BZ27" s="1713"/>
      <c r="CA27" s="1714"/>
      <c r="CB27" s="546"/>
      <c r="CC27" s="546"/>
      <c r="CD27" s="1712" t="s">
        <v>627</v>
      </c>
      <c r="CE27" s="1713"/>
      <c r="CF27" s="1713"/>
      <c r="CG27" s="1714"/>
      <c r="CH27" s="546"/>
      <c r="CI27" s="546"/>
      <c r="CJ27" s="1712" t="s">
        <v>629</v>
      </c>
      <c r="CK27" s="1713"/>
      <c r="CL27" s="1713"/>
      <c r="CM27" s="1714"/>
      <c r="CN27" s="546"/>
      <c r="CO27" s="546"/>
      <c r="CP27" s="1712" t="s">
        <v>628</v>
      </c>
      <c r="CQ27" s="1713"/>
      <c r="CR27" s="1713"/>
      <c r="CS27" s="1714"/>
      <c r="CT27" s="546"/>
    </row>
    <row r="28" spans="1:98" ht="37.5">
      <c r="A28" s="536"/>
      <c r="B28" s="536"/>
      <c r="C28" s="536"/>
      <c r="D28" s="1715"/>
      <c r="E28" s="1716"/>
      <c r="F28" s="1716"/>
      <c r="G28" s="1717"/>
      <c r="H28" s="546"/>
      <c r="I28" s="546"/>
      <c r="J28" s="1715"/>
      <c r="K28" s="1716"/>
      <c r="L28" s="1716"/>
      <c r="M28" s="1717"/>
      <c r="N28" s="546"/>
      <c r="O28" s="546"/>
      <c r="P28" s="1715"/>
      <c r="Q28" s="1716"/>
      <c r="R28" s="1716"/>
      <c r="S28" s="1717"/>
      <c r="T28" s="546"/>
      <c r="U28" s="546"/>
      <c r="V28" s="1715"/>
      <c r="W28" s="1716"/>
      <c r="X28" s="1716"/>
      <c r="Y28" s="1717"/>
      <c r="Z28" s="546"/>
      <c r="AA28" s="546"/>
      <c r="AB28" s="1715"/>
      <c r="AC28" s="1716"/>
      <c r="AD28" s="1716"/>
      <c r="AE28" s="1717"/>
      <c r="AF28" s="546"/>
      <c r="AG28" s="546"/>
      <c r="AH28" s="1715"/>
      <c r="AI28" s="1716"/>
      <c r="AJ28" s="1716"/>
      <c r="AK28" s="1717"/>
      <c r="AL28" s="546"/>
      <c r="AM28" s="546"/>
      <c r="AN28" s="1715"/>
      <c r="AO28" s="1716"/>
      <c r="AP28" s="1716"/>
      <c r="AQ28" s="1717"/>
      <c r="AR28" s="546"/>
      <c r="AS28" s="546"/>
      <c r="AT28" s="1715"/>
      <c r="AU28" s="1716"/>
      <c r="AV28" s="1716"/>
      <c r="AW28" s="1717"/>
      <c r="AX28" s="546"/>
      <c r="AY28" s="546"/>
      <c r="AZ28" s="1715"/>
      <c r="BA28" s="1716"/>
      <c r="BB28" s="1716"/>
      <c r="BC28" s="1717"/>
      <c r="BD28" s="538"/>
      <c r="BE28" s="538"/>
      <c r="BF28" s="1715"/>
      <c r="BG28" s="1716"/>
      <c r="BH28" s="1716"/>
      <c r="BI28" s="1717"/>
      <c r="BJ28" s="546"/>
      <c r="BK28" s="546"/>
      <c r="BL28" s="1715"/>
      <c r="BM28" s="1716"/>
      <c r="BN28" s="1716"/>
      <c r="BO28" s="1717"/>
      <c r="BP28" s="546"/>
      <c r="BQ28" s="546"/>
      <c r="BR28" s="1715"/>
      <c r="BS28" s="1716"/>
      <c r="BT28" s="1716"/>
      <c r="BU28" s="1717"/>
      <c r="BV28" s="546"/>
      <c r="BW28" s="546"/>
      <c r="BX28" s="1715"/>
      <c r="BY28" s="1716"/>
      <c r="BZ28" s="1716"/>
      <c r="CA28" s="1717"/>
      <c r="CB28" s="546"/>
      <c r="CC28" s="546"/>
      <c r="CD28" s="1715"/>
      <c r="CE28" s="1716"/>
      <c r="CF28" s="1716"/>
      <c r="CG28" s="1717"/>
      <c r="CH28" s="546"/>
      <c r="CI28" s="546"/>
      <c r="CJ28" s="1715"/>
      <c r="CK28" s="1716"/>
      <c r="CL28" s="1716"/>
      <c r="CM28" s="1717"/>
      <c r="CN28" s="546"/>
      <c r="CO28" s="546"/>
      <c r="CP28" s="1715"/>
      <c r="CQ28" s="1716"/>
      <c r="CR28" s="1716"/>
      <c r="CS28" s="1717"/>
      <c r="CT28" s="546"/>
    </row>
    <row r="29" spans="1:98" ht="38.450000000000003" hidden="1" customHeight="1" thickBot="1">
      <c r="A29" s="536"/>
      <c r="B29" s="536"/>
      <c r="C29" s="536"/>
      <c r="D29" s="1718"/>
      <c r="E29" s="1719"/>
      <c r="F29" s="1719"/>
      <c r="G29" s="1720"/>
      <c r="H29" s="537"/>
      <c r="I29" s="537"/>
      <c r="J29" s="1718"/>
      <c r="K29" s="1719"/>
      <c r="L29" s="1719"/>
      <c r="M29" s="1720"/>
      <c r="N29" s="537"/>
      <c r="O29" s="537"/>
      <c r="P29" s="1718"/>
      <c r="Q29" s="1719"/>
      <c r="R29" s="1719"/>
      <c r="S29" s="1720"/>
      <c r="T29" s="537"/>
      <c r="U29" s="541"/>
      <c r="V29" s="1718"/>
      <c r="W29" s="1719"/>
      <c r="X29" s="1719"/>
      <c r="Y29" s="1720"/>
      <c r="Z29" s="537"/>
      <c r="AA29" s="541"/>
      <c r="AB29" s="1718"/>
      <c r="AC29" s="1719"/>
      <c r="AD29" s="1719"/>
      <c r="AE29" s="1720"/>
      <c r="AF29" s="541"/>
      <c r="AG29" s="541"/>
      <c r="AH29" s="1718"/>
      <c r="AI29" s="1719"/>
      <c r="AJ29" s="1719"/>
      <c r="AK29" s="1720"/>
      <c r="AL29" s="537"/>
      <c r="AM29" s="541"/>
      <c r="AN29" s="1718"/>
      <c r="AO29" s="1719"/>
      <c r="AP29" s="1719"/>
      <c r="AQ29" s="1720"/>
      <c r="AR29" s="537"/>
      <c r="AS29" s="541"/>
      <c r="AT29" s="1718"/>
      <c r="AU29" s="1719"/>
      <c r="AV29" s="1719"/>
      <c r="AW29" s="1720"/>
      <c r="AX29" s="537"/>
      <c r="AY29" s="541"/>
      <c r="AZ29" s="1718"/>
      <c r="BA29" s="1719"/>
      <c r="BB29" s="1719"/>
      <c r="BC29" s="1720"/>
      <c r="BD29" s="536"/>
      <c r="BE29" s="536"/>
      <c r="BF29" s="1718"/>
      <c r="BG29" s="1719"/>
      <c r="BH29" s="1719"/>
      <c r="BI29" s="1720"/>
      <c r="BJ29" s="537"/>
      <c r="BK29" s="541"/>
      <c r="BL29" s="1718"/>
      <c r="BM29" s="1719"/>
      <c r="BN29" s="1719"/>
      <c r="BO29" s="1720"/>
      <c r="BP29" s="537"/>
      <c r="BQ29" s="541"/>
      <c r="BR29" s="1718"/>
      <c r="BS29" s="1719"/>
      <c r="BT29" s="1719"/>
      <c r="BU29" s="1720"/>
      <c r="BV29" s="537"/>
      <c r="BW29" s="541"/>
      <c r="BX29" s="1718"/>
      <c r="BY29" s="1719"/>
      <c r="BZ29" s="1719"/>
      <c r="CA29" s="1720"/>
      <c r="CB29" s="541"/>
      <c r="CC29" s="541"/>
      <c r="CD29" s="1718"/>
      <c r="CE29" s="1719"/>
      <c r="CF29" s="1719"/>
      <c r="CG29" s="1720"/>
      <c r="CH29" s="537"/>
      <c r="CI29" s="537"/>
      <c r="CJ29" s="1718"/>
      <c r="CK29" s="1719"/>
      <c r="CL29" s="1719"/>
      <c r="CM29" s="1720"/>
      <c r="CN29" s="537"/>
      <c r="CO29" s="537"/>
      <c r="CP29" s="1718"/>
      <c r="CQ29" s="1719"/>
      <c r="CR29" s="1719"/>
      <c r="CS29" s="1720"/>
      <c r="CT29" s="537"/>
    </row>
    <row r="30" spans="1:98">
      <c r="A30" s="536"/>
      <c r="B30" s="536"/>
      <c r="C30" s="536"/>
      <c r="D30" s="1721"/>
      <c r="E30" s="1722"/>
      <c r="F30" s="1722"/>
      <c r="G30" s="1723"/>
      <c r="H30" s="537"/>
      <c r="I30" s="537"/>
      <c r="J30" s="1721"/>
      <c r="K30" s="1722"/>
      <c r="L30" s="1722"/>
      <c r="M30" s="1723"/>
      <c r="N30" s="537"/>
      <c r="O30" s="537"/>
      <c r="P30" s="1721"/>
      <c r="Q30" s="1722"/>
      <c r="R30" s="1722"/>
      <c r="S30" s="1723"/>
      <c r="T30" s="537"/>
      <c r="U30" s="541"/>
      <c r="V30" s="1721"/>
      <c r="W30" s="1722"/>
      <c r="X30" s="1722"/>
      <c r="Y30" s="1723"/>
      <c r="Z30" s="537"/>
      <c r="AA30" s="541"/>
      <c r="AB30" s="1721"/>
      <c r="AC30" s="1722"/>
      <c r="AD30" s="1722"/>
      <c r="AE30" s="1723"/>
      <c r="AF30" s="541"/>
      <c r="AG30" s="541"/>
      <c r="AH30" s="1721"/>
      <c r="AI30" s="1722"/>
      <c r="AJ30" s="1722"/>
      <c r="AK30" s="1723"/>
      <c r="AL30" s="537"/>
      <c r="AM30" s="541"/>
      <c r="AN30" s="1721"/>
      <c r="AO30" s="1722"/>
      <c r="AP30" s="1722"/>
      <c r="AQ30" s="1723"/>
      <c r="AR30" s="537"/>
      <c r="AS30" s="541"/>
      <c r="AT30" s="1721"/>
      <c r="AU30" s="1722"/>
      <c r="AV30" s="1722"/>
      <c r="AW30" s="1723"/>
      <c r="AX30" s="537"/>
      <c r="AY30" s="541"/>
      <c r="AZ30" s="1721"/>
      <c r="BA30" s="1722"/>
      <c r="BB30" s="1722"/>
      <c r="BC30" s="1723"/>
      <c r="BD30" s="536"/>
      <c r="BE30" s="536"/>
      <c r="BF30" s="1721"/>
      <c r="BG30" s="1722"/>
      <c r="BH30" s="1722"/>
      <c r="BI30" s="1723"/>
      <c r="BJ30" s="537"/>
      <c r="BK30" s="541"/>
      <c r="BL30" s="1721"/>
      <c r="BM30" s="1722"/>
      <c r="BN30" s="1722"/>
      <c r="BO30" s="1723"/>
      <c r="BP30" s="537"/>
      <c r="BQ30" s="541"/>
      <c r="BR30" s="1721"/>
      <c r="BS30" s="1722"/>
      <c r="BT30" s="1722"/>
      <c r="BU30" s="1723"/>
      <c r="BV30" s="537"/>
      <c r="BW30" s="541"/>
      <c r="BX30" s="1721"/>
      <c r="BY30" s="1722"/>
      <c r="BZ30" s="1722"/>
      <c r="CA30" s="1723"/>
      <c r="CB30" s="541"/>
      <c r="CC30" s="541"/>
      <c r="CD30" s="1721"/>
      <c r="CE30" s="1722"/>
      <c r="CF30" s="1722"/>
      <c r="CG30" s="1723"/>
      <c r="CH30" s="537"/>
      <c r="CI30" s="537"/>
      <c r="CJ30" s="1721"/>
      <c r="CK30" s="1722"/>
      <c r="CL30" s="1722"/>
      <c r="CM30" s="1723"/>
      <c r="CN30" s="537"/>
      <c r="CO30" s="537"/>
      <c r="CP30" s="1721"/>
      <c r="CQ30" s="1722"/>
      <c r="CR30" s="1722"/>
      <c r="CS30" s="1723"/>
      <c r="CT30" s="537"/>
    </row>
    <row r="31" spans="1:98" ht="32.25" customHeight="1">
      <c r="A31" s="536"/>
      <c r="B31" s="536"/>
      <c r="C31" s="536"/>
      <c r="D31" s="1721"/>
      <c r="E31" s="1722"/>
      <c r="F31" s="1722"/>
      <c r="G31" s="1723"/>
      <c r="H31" s="537"/>
      <c r="I31" s="537"/>
      <c r="J31" s="1721"/>
      <c r="K31" s="1722"/>
      <c r="L31" s="1722"/>
      <c r="M31" s="1723"/>
      <c r="N31" s="537"/>
      <c r="O31" s="537"/>
      <c r="P31" s="1721"/>
      <c r="Q31" s="1722"/>
      <c r="R31" s="1722"/>
      <c r="S31" s="1723"/>
      <c r="T31" s="537"/>
      <c r="U31" s="541"/>
      <c r="V31" s="1721"/>
      <c r="W31" s="1722"/>
      <c r="X31" s="1722"/>
      <c r="Y31" s="1723"/>
      <c r="Z31" s="537"/>
      <c r="AA31" s="541"/>
      <c r="AB31" s="1721"/>
      <c r="AC31" s="1722"/>
      <c r="AD31" s="1722"/>
      <c r="AE31" s="1723"/>
      <c r="AF31" s="541"/>
      <c r="AG31" s="541"/>
      <c r="AH31" s="1721"/>
      <c r="AI31" s="1722"/>
      <c r="AJ31" s="1722"/>
      <c r="AK31" s="1723"/>
      <c r="AL31" s="537"/>
      <c r="AM31" s="541"/>
      <c r="AN31" s="1721"/>
      <c r="AO31" s="1722"/>
      <c r="AP31" s="1722"/>
      <c r="AQ31" s="1723"/>
      <c r="AR31" s="537"/>
      <c r="AS31" s="541"/>
      <c r="AT31" s="1721"/>
      <c r="AU31" s="1722"/>
      <c r="AV31" s="1722"/>
      <c r="AW31" s="1723"/>
      <c r="AX31" s="537"/>
      <c r="AY31" s="541"/>
      <c r="AZ31" s="1721"/>
      <c r="BA31" s="1722"/>
      <c r="BB31" s="1722"/>
      <c r="BC31" s="1723"/>
      <c r="BD31" s="536"/>
      <c r="BE31" s="536"/>
      <c r="BF31" s="1721"/>
      <c r="BG31" s="1722"/>
      <c r="BH31" s="1722"/>
      <c r="BI31" s="1723"/>
      <c r="BJ31" s="537"/>
      <c r="BK31" s="541"/>
      <c r="BL31" s="1721"/>
      <c r="BM31" s="1722"/>
      <c r="BN31" s="1722"/>
      <c r="BO31" s="1723"/>
      <c r="BP31" s="537"/>
      <c r="BQ31" s="541"/>
      <c r="BR31" s="1721"/>
      <c r="BS31" s="1722"/>
      <c r="BT31" s="1722"/>
      <c r="BU31" s="1723"/>
      <c r="BV31" s="537"/>
      <c r="BW31" s="541"/>
      <c r="BX31" s="1721"/>
      <c r="BY31" s="1722"/>
      <c r="BZ31" s="1722"/>
      <c r="CA31" s="1723"/>
      <c r="CB31" s="541"/>
      <c r="CC31" s="541"/>
      <c r="CD31" s="1721"/>
      <c r="CE31" s="1722"/>
      <c r="CF31" s="1722"/>
      <c r="CG31" s="1723"/>
      <c r="CH31" s="537"/>
      <c r="CI31" s="537"/>
      <c r="CJ31" s="1721"/>
      <c r="CK31" s="1722"/>
      <c r="CL31" s="1722"/>
      <c r="CM31" s="1723"/>
      <c r="CN31" s="537"/>
      <c r="CO31" s="537"/>
      <c r="CP31" s="1721"/>
      <c r="CQ31" s="1722"/>
      <c r="CR31" s="1722"/>
      <c r="CS31" s="1723"/>
      <c r="CT31" s="537"/>
    </row>
    <row r="32" spans="1:98" ht="38.450000000000003" hidden="1" customHeight="1">
      <c r="A32" s="536"/>
      <c r="B32" s="536"/>
      <c r="C32" s="536"/>
      <c r="D32" s="1721"/>
      <c r="E32" s="1722"/>
      <c r="F32" s="1722"/>
      <c r="G32" s="1723"/>
      <c r="H32" s="537"/>
      <c r="I32" s="537"/>
      <c r="J32" s="1721"/>
      <c r="K32" s="1722"/>
      <c r="L32" s="1722"/>
      <c r="M32" s="1723"/>
      <c r="N32" s="537"/>
      <c r="O32" s="537"/>
      <c r="P32" s="1721"/>
      <c r="Q32" s="1722"/>
      <c r="R32" s="1722"/>
      <c r="S32" s="1723"/>
      <c r="T32" s="537"/>
      <c r="U32" s="541"/>
      <c r="V32" s="1721"/>
      <c r="W32" s="1722"/>
      <c r="X32" s="1722"/>
      <c r="Y32" s="1723"/>
      <c r="Z32" s="537"/>
      <c r="AA32" s="541"/>
      <c r="AB32" s="1721"/>
      <c r="AC32" s="1722"/>
      <c r="AD32" s="1722"/>
      <c r="AE32" s="1723"/>
      <c r="AF32" s="541"/>
      <c r="AG32" s="541"/>
      <c r="AH32" s="1721"/>
      <c r="AI32" s="1722"/>
      <c r="AJ32" s="1722"/>
      <c r="AK32" s="1723"/>
      <c r="AL32" s="537"/>
      <c r="AM32" s="541"/>
      <c r="AN32" s="1721"/>
      <c r="AO32" s="1722"/>
      <c r="AP32" s="1722"/>
      <c r="AQ32" s="1723"/>
      <c r="AR32" s="537"/>
      <c r="AS32" s="541"/>
      <c r="AT32" s="1721"/>
      <c r="AU32" s="1722"/>
      <c r="AV32" s="1722"/>
      <c r="AW32" s="1723"/>
      <c r="AX32" s="537"/>
      <c r="AY32" s="541"/>
      <c r="AZ32" s="1721"/>
      <c r="BA32" s="1722"/>
      <c r="BB32" s="1722"/>
      <c r="BC32" s="1723"/>
      <c r="BD32" s="536"/>
      <c r="BE32" s="536"/>
      <c r="BF32" s="1721"/>
      <c r="BG32" s="1722"/>
      <c r="BH32" s="1722"/>
      <c r="BI32" s="1723"/>
      <c r="BJ32" s="537"/>
      <c r="BK32" s="541"/>
      <c r="BL32" s="1721"/>
      <c r="BM32" s="1722"/>
      <c r="BN32" s="1722"/>
      <c r="BO32" s="1723"/>
      <c r="BP32" s="537"/>
      <c r="BQ32" s="541"/>
      <c r="BR32" s="1721"/>
      <c r="BS32" s="1722"/>
      <c r="BT32" s="1722"/>
      <c r="BU32" s="1723"/>
      <c r="BV32" s="537"/>
      <c r="BW32" s="541"/>
      <c r="BX32" s="1721"/>
      <c r="BY32" s="1722"/>
      <c r="BZ32" s="1722"/>
      <c r="CA32" s="1723"/>
      <c r="CB32" s="541"/>
      <c r="CC32" s="541"/>
      <c r="CD32" s="1721"/>
      <c r="CE32" s="1722"/>
      <c r="CF32" s="1722"/>
      <c r="CG32" s="1723"/>
      <c r="CH32" s="537"/>
      <c r="CI32" s="537"/>
      <c r="CJ32" s="1721"/>
      <c r="CK32" s="1722"/>
      <c r="CL32" s="1722"/>
      <c r="CM32" s="1723"/>
      <c r="CN32" s="537"/>
      <c r="CO32" s="537"/>
      <c r="CP32" s="1721"/>
      <c r="CQ32" s="1722"/>
      <c r="CR32" s="1722"/>
      <c r="CS32" s="1723"/>
      <c r="CT32" s="537"/>
    </row>
    <row r="33" spans="1:98">
      <c r="A33" s="538"/>
      <c r="B33" s="538"/>
      <c r="C33" s="538"/>
      <c r="D33" s="1721"/>
      <c r="E33" s="1722"/>
      <c r="F33" s="1722"/>
      <c r="G33" s="1723"/>
      <c r="H33" s="537"/>
      <c r="I33" s="537"/>
      <c r="J33" s="1721"/>
      <c r="K33" s="1722"/>
      <c r="L33" s="1722"/>
      <c r="M33" s="1723"/>
      <c r="N33" s="537"/>
      <c r="O33" s="537"/>
      <c r="P33" s="1721"/>
      <c r="Q33" s="1722"/>
      <c r="R33" s="1722"/>
      <c r="S33" s="1723"/>
      <c r="T33" s="537"/>
      <c r="U33" s="541"/>
      <c r="V33" s="1721"/>
      <c r="W33" s="1722"/>
      <c r="X33" s="1722"/>
      <c r="Y33" s="1723"/>
      <c r="Z33" s="537"/>
      <c r="AA33" s="541"/>
      <c r="AB33" s="1721"/>
      <c r="AC33" s="1722"/>
      <c r="AD33" s="1722"/>
      <c r="AE33" s="1723"/>
      <c r="AF33" s="541"/>
      <c r="AG33" s="541"/>
      <c r="AH33" s="1721"/>
      <c r="AI33" s="1722"/>
      <c r="AJ33" s="1722"/>
      <c r="AK33" s="1723"/>
      <c r="AL33" s="537"/>
      <c r="AM33" s="541"/>
      <c r="AN33" s="1721"/>
      <c r="AO33" s="1722"/>
      <c r="AP33" s="1722"/>
      <c r="AQ33" s="1723"/>
      <c r="AR33" s="537"/>
      <c r="AS33" s="541"/>
      <c r="AT33" s="1721"/>
      <c r="AU33" s="1722"/>
      <c r="AV33" s="1722"/>
      <c r="AW33" s="1723"/>
      <c r="AX33" s="537"/>
      <c r="AY33" s="541"/>
      <c r="AZ33" s="1721"/>
      <c r="BA33" s="1722"/>
      <c r="BB33" s="1722"/>
      <c r="BC33" s="1723"/>
      <c r="BD33" s="539"/>
      <c r="BE33" s="539"/>
      <c r="BF33" s="1721"/>
      <c r="BG33" s="1722"/>
      <c r="BH33" s="1722"/>
      <c r="BI33" s="1723"/>
      <c r="BJ33" s="537"/>
      <c r="BK33" s="541"/>
      <c r="BL33" s="1721"/>
      <c r="BM33" s="1722"/>
      <c r="BN33" s="1722"/>
      <c r="BO33" s="1723"/>
      <c r="BP33" s="537"/>
      <c r="BQ33" s="541"/>
      <c r="BR33" s="1721"/>
      <c r="BS33" s="1722"/>
      <c r="BT33" s="1722"/>
      <c r="BU33" s="1723"/>
      <c r="BV33" s="537"/>
      <c r="BW33" s="541"/>
      <c r="BX33" s="1721"/>
      <c r="BY33" s="1722"/>
      <c r="BZ33" s="1722"/>
      <c r="CA33" s="1723"/>
      <c r="CB33" s="541"/>
      <c r="CC33" s="541"/>
      <c r="CD33" s="1721"/>
      <c r="CE33" s="1722"/>
      <c r="CF33" s="1722"/>
      <c r="CG33" s="1723"/>
      <c r="CH33" s="537"/>
      <c r="CI33" s="537"/>
      <c r="CJ33" s="1721"/>
      <c r="CK33" s="1722"/>
      <c r="CL33" s="1722"/>
      <c r="CM33" s="1723"/>
      <c r="CN33" s="537"/>
      <c r="CO33" s="537"/>
      <c r="CP33" s="1721"/>
      <c r="CQ33" s="1722"/>
      <c r="CR33" s="1722"/>
      <c r="CS33" s="1723"/>
      <c r="CT33" s="537"/>
    </row>
    <row r="34" spans="1:98" ht="409.6" customHeight="1">
      <c r="A34" s="538"/>
      <c r="B34" s="538"/>
      <c r="C34" s="538"/>
      <c r="D34" s="1721"/>
      <c r="E34" s="1722"/>
      <c r="F34" s="1722"/>
      <c r="G34" s="1723"/>
      <c r="H34" s="537"/>
      <c r="I34" s="537"/>
      <c r="J34" s="1721"/>
      <c r="K34" s="1722"/>
      <c r="L34" s="1722"/>
      <c r="M34" s="1723"/>
      <c r="N34" s="537"/>
      <c r="O34" s="537"/>
      <c r="P34" s="1721"/>
      <c r="Q34" s="1722"/>
      <c r="R34" s="1722"/>
      <c r="S34" s="1723"/>
      <c r="T34" s="537"/>
      <c r="U34" s="541"/>
      <c r="V34" s="1721"/>
      <c r="W34" s="1722"/>
      <c r="X34" s="1722"/>
      <c r="Y34" s="1723"/>
      <c r="Z34" s="537"/>
      <c r="AA34" s="541"/>
      <c r="AB34" s="1721"/>
      <c r="AC34" s="1722"/>
      <c r="AD34" s="1722"/>
      <c r="AE34" s="1723"/>
      <c r="AF34" s="541"/>
      <c r="AG34" s="541"/>
      <c r="AH34" s="1721"/>
      <c r="AI34" s="1722"/>
      <c r="AJ34" s="1722"/>
      <c r="AK34" s="1723"/>
      <c r="AL34" s="537"/>
      <c r="AM34" s="541"/>
      <c r="AN34" s="1721"/>
      <c r="AO34" s="1722"/>
      <c r="AP34" s="1722"/>
      <c r="AQ34" s="1723"/>
      <c r="AR34" s="537"/>
      <c r="AS34" s="541"/>
      <c r="AT34" s="1721"/>
      <c r="AU34" s="1722"/>
      <c r="AV34" s="1722"/>
      <c r="AW34" s="1723"/>
      <c r="AX34" s="537"/>
      <c r="AY34" s="541"/>
      <c r="AZ34" s="1721"/>
      <c r="BA34" s="1722"/>
      <c r="BB34" s="1722"/>
      <c r="BC34" s="1723"/>
      <c r="BD34" s="539"/>
      <c r="BE34" s="539"/>
      <c r="BF34" s="1721"/>
      <c r="BG34" s="1722"/>
      <c r="BH34" s="1722"/>
      <c r="BI34" s="1723"/>
      <c r="BJ34" s="537"/>
      <c r="BK34" s="541"/>
      <c r="BL34" s="1721"/>
      <c r="BM34" s="1722"/>
      <c r="BN34" s="1722"/>
      <c r="BO34" s="1723"/>
      <c r="BP34" s="537"/>
      <c r="BQ34" s="541"/>
      <c r="BR34" s="1721"/>
      <c r="BS34" s="1722"/>
      <c r="BT34" s="1722"/>
      <c r="BU34" s="1723"/>
      <c r="BV34" s="537"/>
      <c r="BW34" s="541"/>
      <c r="BX34" s="1721"/>
      <c r="BY34" s="1722"/>
      <c r="BZ34" s="1722"/>
      <c r="CA34" s="1723"/>
      <c r="CB34" s="541"/>
      <c r="CC34" s="541"/>
      <c r="CD34" s="1721"/>
      <c r="CE34" s="1722"/>
      <c r="CF34" s="1722"/>
      <c r="CG34" s="1723"/>
      <c r="CH34" s="537"/>
      <c r="CI34" s="537"/>
      <c r="CJ34" s="1721"/>
      <c r="CK34" s="1722"/>
      <c r="CL34" s="1722"/>
      <c r="CM34" s="1723"/>
      <c r="CN34" s="537"/>
      <c r="CO34" s="537"/>
      <c r="CP34" s="1721"/>
      <c r="CQ34" s="1722"/>
      <c r="CR34" s="1722"/>
      <c r="CS34" s="1723"/>
      <c r="CT34" s="537"/>
    </row>
    <row r="35" spans="1:98">
      <c r="A35" s="536"/>
      <c r="B35" s="536"/>
      <c r="C35" s="536"/>
      <c r="D35" s="1721"/>
      <c r="E35" s="1722"/>
      <c r="F35" s="1722"/>
      <c r="G35" s="1723"/>
      <c r="H35" s="537"/>
      <c r="I35" s="537"/>
      <c r="J35" s="1721"/>
      <c r="K35" s="1722"/>
      <c r="L35" s="1722"/>
      <c r="M35" s="1723"/>
      <c r="N35" s="537"/>
      <c r="O35" s="537"/>
      <c r="P35" s="1721"/>
      <c r="Q35" s="1722"/>
      <c r="R35" s="1722"/>
      <c r="S35" s="1723"/>
      <c r="T35" s="537"/>
      <c r="U35" s="541"/>
      <c r="V35" s="1721"/>
      <c r="W35" s="1722"/>
      <c r="X35" s="1722"/>
      <c r="Y35" s="1723"/>
      <c r="Z35" s="537"/>
      <c r="AA35" s="541"/>
      <c r="AB35" s="1721"/>
      <c r="AC35" s="1722"/>
      <c r="AD35" s="1722"/>
      <c r="AE35" s="1723"/>
      <c r="AF35" s="541"/>
      <c r="AG35" s="541"/>
      <c r="AH35" s="1721"/>
      <c r="AI35" s="1722"/>
      <c r="AJ35" s="1722"/>
      <c r="AK35" s="1723"/>
      <c r="AL35" s="537"/>
      <c r="AM35" s="541"/>
      <c r="AN35" s="1721"/>
      <c r="AO35" s="1722"/>
      <c r="AP35" s="1722"/>
      <c r="AQ35" s="1723"/>
      <c r="AR35" s="537"/>
      <c r="AS35" s="541"/>
      <c r="AT35" s="1721"/>
      <c r="AU35" s="1722"/>
      <c r="AV35" s="1722"/>
      <c r="AW35" s="1723"/>
      <c r="AX35" s="537"/>
      <c r="AY35" s="541"/>
      <c r="AZ35" s="1721"/>
      <c r="BA35" s="1722"/>
      <c r="BB35" s="1722"/>
      <c r="BC35" s="1723"/>
      <c r="BD35" s="536"/>
      <c r="BE35" s="536"/>
      <c r="BF35" s="1721"/>
      <c r="BG35" s="1722"/>
      <c r="BH35" s="1722"/>
      <c r="BI35" s="1723"/>
      <c r="BJ35" s="537"/>
      <c r="BK35" s="541"/>
      <c r="BL35" s="1721"/>
      <c r="BM35" s="1722"/>
      <c r="BN35" s="1722"/>
      <c r="BO35" s="1723"/>
      <c r="BP35" s="537"/>
      <c r="BQ35" s="541"/>
      <c r="BR35" s="1721"/>
      <c r="BS35" s="1722"/>
      <c r="BT35" s="1722"/>
      <c r="BU35" s="1723"/>
      <c r="BV35" s="537"/>
      <c r="BW35" s="541"/>
      <c r="BX35" s="1721"/>
      <c r="BY35" s="1722"/>
      <c r="BZ35" s="1722"/>
      <c r="CA35" s="1723"/>
      <c r="CB35" s="541"/>
      <c r="CC35" s="541"/>
      <c r="CD35" s="1721"/>
      <c r="CE35" s="1722"/>
      <c r="CF35" s="1722"/>
      <c r="CG35" s="1723"/>
      <c r="CH35" s="537"/>
      <c r="CI35" s="537"/>
      <c r="CJ35" s="1721"/>
      <c r="CK35" s="1722"/>
      <c r="CL35" s="1722"/>
      <c r="CM35" s="1723"/>
      <c r="CN35" s="537"/>
      <c r="CO35" s="537"/>
      <c r="CP35" s="1721"/>
      <c r="CQ35" s="1722"/>
      <c r="CR35" s="1722"/>
      <c r="CS35" s="1723"/>
      <c r="CT35" s="537"/>
    </row>
    <row r="36" spans="1:98">
      <c r="A36" s="536"/>
      <c r="B36" s="536"/>
      <c r="C36" s="536"/>
      <c r="D36" s="1721"/>
      <c r="E36" s="1722"/>
      <c r="F36" s="1722"/>
      <c r="G36" s="1723"/>
      <c r="H36" s="537"/>
      <c r="I36" s="537"/>
      <c r="J36" s="1721"/>
      <c r="K36" s="1722"/>
      <c r="L36" s="1722"/>
      <c r="M36" s="1723"/>
      <c r="N36" s="537"/>
      <c r="O36" s="537"/>
      <c r="P36" s="1721"/>
      <c r="Q36" s="1722"/>
      <c r="R36" s="1722"/>
      <c r="S36" s="1723"/>
      <c r="T36" s="537"/>
      <c r="U36" s="541"/>
      <c r="V36" s="1721"/>
      <c r="W36" s="1722"/>
      <c r="X36" s="1722"/>
      <c r="Y36" s="1723"/>
      <c r="Z36" s="537"/>
      <c r="AA36" s="541"/>
      <c r="AB36" s="1721"/>
      <c r="AC36" s="1722"/>
      <c r="AD36" s="1722"/>
      <c r="AE36" s="1723"/>
      <c r="AF36" s="541"/>
      <c r="AG36" s="541"/>
      <c r="AH36" s="1721"/>
      <c r="AI36" s="1722"/>
      <c r="AJ36" s="1722"/>
      <c r="AK36" s="1723"/>
      <c r="AL36" s="537"/>
      <c r="AM36" s="541"/>
      <c r="AN36" s="1721"/>
      <c r="AO36" s="1722"/>
      <c r="AP36" s="1722"/>
      <c r="AQ36" s="1723"/>
      <c r="AR36" s="537"/>
      <c r="AS36" s="541"/>
      <c r="AT36" s="1721"/>
      <c r="AU36" s="1722"/>
      <c r="AV36" s="1722"/>
      <c r="AW36" s="1723"/>
      <c r="AX36" s="537"/>
      <c r="AY36" s="541"/>
      <c r="AZ36" s="1721"/>
      <c r="BA36" s="1722"/>
      <c r="BB36" s="1722"/>
      <c r="BC36" s="1723"/>
      <c r="BD36" s="536"/>
      <c r="BE36" s="536"/>
      <c r="BF36" s="1721"/>
      <c r="BG36" s="1722"/>
      <c r="BH36" s="1722"/>
      <c r="BI36" s="1723"/>
      <c r="BJ36" s="537"/>
      <c r="BK36" s="541"/>
      <c r="BL36" s="1721"/>
      <c r="BM36" s="1722"/>
      <c r="BN36" s="1722"/>
      <c r="BO36" s="1723"/>
      <c r="BP36" s="537"/>
      <c r="BQ36" s="541"/>
      <c r="BR36" s="1721"/>
      <c r="BS36" s="1722"/>
      <c r="BT36" s="1722"/>
      <c r="BU36" s="1723"/>
      <c r="BV36" s="537"/>
      <c r="BW36" s="541"/>
      <c r="BX36" s="1721"/>
      <c r="BY36" s="1722"/>
      <c r="BZ36" s="1722"/>
      <c r="CA36" s="1723"/>
      <c r="CB36" s="541"/>
      <c r="CC36" s="541"/>
      <c r="CD36" s="1721"/>
      <c r="CE36" s="1722"/>
      <c r="CF36" s="1722"/>
      <c r="CG36" s="1723"/>
      <c r="CH36" s="537"/>
      <c r="CI36" s="537"/>
      <c r="CJ36" s="1721"/>
      <c r="CK36" s="1722"/>
      <c r="CL36" s="1722"/>
      <c r="CM36" s="1723"/>
      <c r="CN36" s="537"/>
      <c r="CO36" s="537"/>
      <c r="CP36" s="1721"/>
      <c r="CQ36" s="1722"/>
      <c r="CR36" s="1722"/>
      <c r="CS36" s="1723"/>
      <c r="CT36" s="537"/>
    </row>
    <row r="37" spans="1:98">
      <c r="A37" s="536"/>
      <c r="B37" s="536"/>
      <c r="C37" s="536"/>
      <c r="D37" s="1721"/>
      <c r="E37" s="1722"/>
      <c r="F37" s="1722"/>
      <c r="G37" s="1723"/>
      <c r="H37" s="537"/>
      <c r="I37" s="537"/>
      <c r="J37" s="1721"/>
      <c r="K37" s="1722"/>
      <c r="L37" s="1722"/>
      <c r="M37" s="1723"/>
      <c r="N37" s="537"/>
      <c r="O37" s="537"/>
      <c r="P37" s="1721"/>
      <c r="Q37" s="1722"/>
      <c r="R37" s="1722"/>
      <c r="S37" s="1723"/>
      <c r="T37" s="537"/>
      <c r="U37" s="541"/>
      <c r="V37" s="1721"/>
      <c r="W37" s="1722"/>
      <c r="X37" s="1722"/>
      <c r="Y37" s="1723"/>
      <c r="Z37" s="537"/>
      <c r="AA37" s="541"/>
      <c r="AB37" s="1721"/>
      <c r="AC37" s="1722"/>
      <c r="AD37" s="1722"/>
      <c r="AE37" s="1723"/>
      <c r="AF37" s="541"/>
      <c r="AG37" s="541"/>
      <c r="AH37" s="1721"/>
      <c r="AI37" s="1722"/>
      <c r="AJ37" s="1722"/>
      <c r="AK37" s="1723"/>
      <c r="AL37" s="537"/>
      <c r="AM37" s="541"/>
      <c r="AN37" s="1721"/>
      <c r="AO37" s="1722"/>
      <c r="AP37" s="1722"/>
      <c r="AQ37" s="1723"/>
      <c r="AR37" s="537"/>
      <c r="AS37" s="541"/>
      <c r="AT37" s="1721"/>
      <c r="AU37" s="1722"/>
      <c r="AV37" s="1722"/>
      <c r="AW37" s="1723"/>
      <c r="AX37" s="537"/>
      <c r="AY37" s="541"/>
      <c r="AZ37" s="1721"/>
      <c r="BA37" s="1722"/>
      <c r="BB37" s="1722"/>
      <c r="BC37" s="1723"/>
      <c r="BD37" s="536"/>
      <c r="BE37" s="536"/>
      <c r="BF37" s="1721"/>
      <c r="BG37" s="1722"/>
      <c r="BH37" s="1722"/>
      <c r="BI37" s="1723"/>
      <c r="BJ37" s="537"/>
      <c r="BK37" s="541"/>
      <c r="BL37" s="1721"/>
      <c r="BM37" s="1722"/>
      <c r="BN37" s="1722"/>
      <c r="BO37" s="1723"/>
      <c r="BP37" s="537"/>
      <c r="BQ37" s="541"/>
      <c r="BR37" s="1721"/>
      <c r="BS37" s="1722"/>
      <c r="BT37" s="1722"/>
      <c r="BU37" s="1723"/>
      <c r="BV37" s="537"/>
      <c r="BW37" s="541"/>
      <c r="BX37" s="1721"/>
      <c r="BY37" s="1722"/>
      <c r="BZ37" s="1722"/>
      <c r="CA37" s="1723"/>
      <c r="CB37" s="541"/>
      <c r="CC37" s="541"/>
      <c r="CD37" s="1721"/>
      <c r="CE37" s="1722"/>
      <c r="CF37" s="1722"/>
      <c r="CG37" s="1723"/>
      <c r="CH37" s="537"/>
      <c r="CI37" s="537"/>
      <c r="CJ37" s="1721"/>
      <c r="CK37" s="1722"/>
      <c r="CL37" s="1722"/>
      <c r="CM37" s="1723"/>
      <c r="CN37" s="537"/>
      <c r="CO37" s="537"/>
      <c r="CP37" s="1721"/>
      <c r="CQ37" s="1722"/>
      <c r="CR37" s="1722"/>
      <c r="CS37" s="1723"/>
      <c r="CT37" s="537"/>
    </row>
    <row r="38" spans="1:98" ht="14.25" customHeight="1">
      <c r="A38" s="536"/>
      <c r="B38" s="536"/>
      <c r="C38" s="536"/>
      <c r="D38" s="1721"/>
      <c r="E38" s="1722"/>
      <c r="F38" s="1722"/>
      <c r="G38" s="1723"/>
      <c r="H38" s="537"/>
      <c r="I38" s="537"/>
      <c r="J38" s="1721"/>
      <c r="K38" s="1722"/>
      <c r="L38" s="1722"/>
      <c r="M38" s="1723"/>
      <c r="N38" s="537"/>
      <c r="O38" s="537"/>
      <c r="P38" s="1721"/>
      <c r="Q38" s="1722"/>
      <c r="R38" s="1722"/>
      <c r="S38" s="1723"/>
      <c r="T38" s="537"/>
      <c r="U38" s="541"/>
      <c r="V38" s="1721"/>
      <c r="W38" s="1722"/>
      <c r="X38" s="1722"/>
      <c r="Y38" s="1723"/>
      <c r="Z38" s="537"/>
      <c r="AA38" s="541"/>
      <c r="AB38" s="1721"/>
      <c r="AC38" s="1722"/>
      <c r="AD38" s="1722"/>
      <c r="AE38" s="1723"/>
      <c r="AF38" s="541"/>
      <c r="AG38" s="541"/>
      <c r="AH38" s="1721"/>
      <c r="AI38" s="1722"/>
      <c r="AJ38" s="1722"/>
      <c r="AK38" s="1723"/>
      <c r="AL38" s="537"/>
      <c r="AM38" s="541"/>
      <c r="AN38" s="1721"/>
      <c r="AO38" s="1722"/>
      <c r="AP38" s="1722"/>
      <c r="AQ38" s="1723"/>
      <c r="AR38" s="537"/>
      <c r="AS38" s="541"/>
      <c r="AT38" s="1721"/>
      <c r="AU38" s="1722"/>
      <c r="AV38" s="1722"/>
      <c r="AW38" s="1723"/>
      <c r="AX38" s="537"/>
      <c r="AY38" s="541"/>
      <c r="AZ38" s="1721"/>
      <c r="BA38" s="1722"/>
      <c r="BB38" s="1722"/>
      <c r="BC38" s="1723"/>
      <c r="BD38" s="536"/>
      <c r="BE38" s="536"/>
      <c r="BF38" s="1721"/>
      <c r="BG38" s="1722"/>
      <c r="BH38" s="1722"/>
      <c r="BI38" s="1723"/>
      <c r="BJ38" s="537"/>
      <c r="BK38" s="541"/>
      <c r="BL38" s="1721"/>
      <c r="BM38" s="1722"/>
      <c r="BN38" s="1722"/>
      <c r="BO38" s="1723"/>
      <c r="BP38" s="537"/>
      <c r="BQ38" s="541"/>
      <c r="BR38" s="1721"/>
      <c r="BS38" s="1722"/>
      <c r="BT38" s="1722"/>
      <c r="BU38" s="1723"/>
      <c r="BV38" s="537"/>
      <c r="BW38" s="541"/>
      <c r="BX38" s="1721"/>
      <c r="BY38" s="1722"/>
      <c r="BZ38" s="1722"/>
      <c r="CA38" s="1723"/>
      <c r="CB38" s="541"/>
      <c r="CC38" s="541"/>
      <c r="CD38" s="1721"/>
      <c r="CE38" s="1722"/>
      <c r="CF38" s="1722"/>
      <c r="CG38" s="1723"/>
      <c r="CH38" s="537"/>
      <c r="CI38" s="537"/>
      <c r="CJ38" s="1721"/>
      <c r="CK38" s="1722"/>
      <c r="CL38" s="1722"/>
      <c r="CM38" s="1723"/>
      <c r="CN38" s="537"/>
      <c r="CO38" s="537"/>
      <c r="CP38" s="1721"/>
      <c r="CQ38" s="1722"/>
      <c r="CR38" s="1722"/>
      <c r="CS38" s="1723"/>
      <c r="CT38" s="537"/>
    </row>
    <row r="39" spans="1:98" ht="36.75" customHeight="1">
      <c r="A39" s="536"/>
      <c r="B39" s="536"/>
      <c r="C39" s="536"/>
      <c r="D39" s="1721"/>
      <c r="E39" s="1722"/>
      <c r="F39" s="1722"/>
      <c r="G39" s="1723"/>
      <c r="H39" s="537"/>
      <c r="I39" s="537"/>
      <c r="J39" s="1721"/>
      <c r="K39" s="1722"/>
      <c r="L39" s="1722"/>
      <c r="M39" s="1723"/>
      <c r="N39" s="537"/>
      <c r="O39" s="537"/>
      <c r="P39" s="1721"/>
      <c r="Q39" s="1722"/>
      <c r="R39" s="1722"/>
      <c r="S39" s="1723"/>
      <c r="T39" s="537"/>
      <c r="U39" s="541"/>
      <c r="V39" s="1721"/>
      <c r="W39" s="1722"/>
      <c r="X39" s="1722"/>
      <c r="Y39" s="1723"/>
      <c r="Z39" s="537"/>
      <c r="AA39" s="541"/>
      <c r="AB39" s="1721"/>
      <c r="AC39" s="1722"/>
      <c r="AD39" s="1722"/>
      <c r="AE39" s="1723"/>
      <c r="AF39" s="541"/>
      <c r="AG39" s="541"/>
      <c r="AH39" s="1721"/>
      <c r="AI39" s="1722"/>
      <c r="AJ39" s="1722"/>
      <c r="AK39" s="1723"/>
      <c r="AL39" s="537"/>
      <c r="AM39" s="541"/>
      <c r="AN39" s="1721"/>
      <c r="AO39" s="1722"/>
      <c r="AP39" s="1722"/>
      <c r="AQ39" s="1723"/>
      <c r="AR39" s="537"/>
      <c r="AS39" s="541"/>
      <c r="AT39" s="1721"/>
      <c r="AU39" s="1722"/>
      <c r="AV39" s="1722"/>
      <c r="AW39" s="1723"/>
      <c r="AX39" s="537"/>
      <c r="AY39" s="541"/>
      <c r="AZ39" s="1721"/>
      <c r="BA39" s="1722"/>
      <c r="BB39" s="1722"/>
      <c r="BC39" s="1723"/>
      <c r="BD39" s="536"/>
      <c r="BE39" s="536"/>
      <c r="BF39" s="1721"/>
      <c r="BG39" s="1722"/>
      <c r="BH39" s="1722"/>
      <c r="BI39" s="1723"/>
      <c r="BJ39" s="537"/>
      <c r="BK39" s="541"/>
      <c r="BL39" s="1721"/>
      <c r="BM39" s="1722"/>
      <c r="BN39" s="1722"/>
      <c r="BO39" s="1723"/>
      <c r="BP39" s="537"/>
      <c r="BQ39" s="541"/>
      <c r="BR39" s="1721"/>
      <c r="BS39" s="1722"/>
      <c r="BT39" s="1722"/>
      <c r="BU39" s="1723"/>
      <c r="BV39" s="537"/>
      <c r="BW39" s="541"/>
      <c r="BX39" s="1721"/>
      <c r="BY39" s="1722"/>
      <c r="BZ39" s="1722"/>
      <c r="CA39" s="1723"/>
      <c r="CB39" s="541"/>
      <c r="CC39" s="541"/>
      <c r="CD39" s="1721"/>
      <c r="CE39" s="1722"/>
      <c r="CF39" s="1722"/>
      <c r="CG39" s="1723"/>
      <c r="CH39" s="537"/>
      <c r="CI39" s="537"/>
      <c r="CJ39" s="1721"/>
      <c r="CK39" s="1722"/>
      <c r="CL39" s="1722"/>
      <c r="CM39" s="1723"/>
      <c r="CN39" s="537"/>
      <c r="CO39" s="537"/>
      <c r="CP39" s="1721"/>
      <c r="CQ39" s="1722"/>
      <c r="CR39" s="1722"/>
      <c r="CS39" s="1723"/>
      <c r="CT39" s="537"/>
    </row>
    <row r="40" spans="1:98">
      <c r="A40" s="536"/>
      <c r="B40" s="536"/>
      <c r="C40" s="536"/>
      <c r="D40" s="1721"/>
      <c r="E40" s="1722"/>
      <c r="F40" s="1722"/>
      <c r="G40" s="1723"/>
      <c r="H40" s="537"/>
      <c r="I40" s="537"/>
      <c r="J40" s="1721"/>
      <c r="K40" s="1722"/>
      <c r="L40" s="1722"/>
      <c r="M40" s="1723"/>
      <c r="N40" s="537"/>
      <c r="O40" s="537"/>
      <c r="P40" s="1721"/>
      <c r="Q40" s="1722"/>
      <c r="R40" s="1722"/>
      <c r="S40" s="1723"/>
      <c r="T40" s="537"/>
      <c r="U40" s="541"/>
      <c r="V40" s="1721"/>
      <c r="W40" s="1722"/>
      <c r="X40" s="1722"/>
      <c r="Y40" s="1723"/>
      <c r="Z40" s="537"/>
      <c r="AA40" s="541"/>
      <c r="AB40" s="1721"/>
      <c r="AC40" s="1722"/>
      <c r="AD40" s="1722"/>
      <c r="AE40" s="1723"/>
      <c r="AF40" s="541"/>
      <c r="AG40" s="541"/>
      <c r="AH40" s="1721"/>
      <c r="AI40" s="1722"/>
      <c r="AJ40" s="1722"/>
      <c r="AK40" s="1723"/>
      <c r="AL40" s="537"/>
      <c r="AM40" s="541"/>
      <c r="AN40" s="1721"/>
      <c r="AO40" s="1722"/>
      <c r="AP40" s="1722"/>
      <c r="AQ40" s="1723"/>
      <c r="AR40" s="537"/>
      <c r="AS40" s="541"/>
      <c r="AT40" s="1721"/>
      <c r="AU40" s="1722"/>
      <c r="AV40" s="1722"/>
      <c r="AW40" s="1723"/>
      <c r="AX40" s="537"/>
      <c r="AY40" s="541"/>
      <c r="AZ40" s="1721"/>
      <c r="BA40" s="1722"/>
      <c r="BB40" s="1722"/>
      <c r="BC40" s="1723"/>
      <c r="BD40" s="536"/>
      <c r="BE40" s="536"/>
      <c r="BF40" s="1721"/>
      <c r="BG40" s="1722"/>
      <c r="BH40" s="1722"/>
      <c r="BI40" s="1723"/>
      <c r="BJ40" s="537"/>
      <c r="BK40" s="541"/>
      <c r="BL40" s="1721"/>
      <c r="BM40" s="1722"/>
      <c r="BN40" s="1722"/>
      <c r="BO40" s="1723"/>
      <c r="BP40" s="537"/>
      <c r="BQ40" s="541"/>
      <c r="BR40" s="1721"/>
      <c r="BS40" s="1722"/>
      <c r="BT40" s="1722"/>
      <c r="BU40" s="1723"/>
      <c r="BV40" s="537"/>
      <c r="BW40" s="541"/>
      <c r="BX40" s="1721"/>
      <c r="BY40" s="1722"/>
      <c r="BZ40" s="1722"/>
      <c r="CA40" s="1723"/>
      <c r="CB40" s="541"/>
      <c r="CC40" s="541"/>
      <c r="CD40" s="1721"/>
      <c r="CE40" s="1722"/>
      <c r="CF40" s="1722"/>
      <c r="CG40" s="1723"/>
      <c r="CH40" s="537"/>
      <c r="CI40" s="537"/>
      <c r="CJ40" s="1721"/>
      <c r="CK40" s="1722"/>
      <c r="CL40" s="1722"/>
      <c r="CM40" s="1723"/>
      <c r="CN40" s="537"/>
      <c r="CO40" s="537"/>
      <c r="CP40" s="1721"/>
      <c r="CQ40" s="1722"/>
      <c r="CR40" s="1722"/>
      <c r="CS40" s="1723"/>
      <c r="CT40" s="537"/>
    </row>
    <row r="41" spans="1:98">
      <c r="A41" s="536"/>
      <c r="B41" s="536"/>
      <c r="C41" s="536"/>
      <c r="D41" s="1721"/>
      <c r="E41" s="1722"/>
      <c r="F41" s="1722"/>
      <c r="G41" s="1723"/>
      <c r="H41" s="537"/>
      <c r="I41" s="537"/>
      <c r="J41" s="1721"/>
      <c r="K41" s="1722"/>
      <c r="L41" s="1722"/>
      <c r="M41" s="1723"/>
      <c r="N41" s="537"/>
      <c r="O41" s="537"/>
      <c r="P41" s="1721"/>
      <c r="Q41" s="1722"/>
      <c r="R41" s="1722"/>
      <c r="S41" s="1723"/>
      <c r="T41" s="537"/>
      <c r="U41" s="541"/>
      <c r="V41" s="1721"/>
      <c r="W41" s="1722"/>
      <c r="X41" s="1722"/>
      <c r="Y41" s="1723"/>
      <c r="Z41" s="537"/>
      <c r="AA41" s="541"/>
      <c r="AB41" s="1721"/>
      <c r="AC41" s="1722"/>
      <c r="AD41" s="1722"/>
      <c r="AE41" s="1723"/>
      <c r="AF41" s="541"/>
      <c r="AG41" s="541"/>
      <c r="AH41" s="1721"/>
      <c r="AI41" s="1722"/>
      <c r="AJ41" s="1722"/>
      <c r="AK41" s="1723"/>
      <c r="AL41" s="537"/>
      <c r="AM41" s="541"/>
      <c r="AN41" s="1721"/>
      <c r="AO41" s="1722"/>
      <c r="AP41" s="1722"/>
      <c r="AQ41" s="1723"/>
      <c r="AR41" s="537"/>
      <c r="AS41" s="541"/>
      <c r="AT41" s="1721"/>
      <c r="AU41" s="1722"/>
      <c r="AV41" s="1722"/>
      <c r="AW41" s="1723"/>
      <c r="AX41" s="537"/>
      <c r="AY41" s="541"/>
      <c r="AZ41" s="1721"/>
      <c r="BA41" s="1722"/>
      <c r="BB41" s="1722"/>
      <c r="BC41" s="1723"/>
      <c r="BD41" s="536"/>
      <c r="BE41" s="536"/>
      <c r="BF41" s="1721"/>
      <c r="BG41" s="1722"/>
      <c r="BH41" s="1722"/>
      <c r="BI41" s="1723"/>
      <c r="BJ41" s="537"/>
      <c r="BK41" s="541"/>
      <c r="BL41" s="1721"/>
      <c r="BM41" s="1722"/>
      <c r="BN41" s="1722"/>
      <c r="BO41" s="1723"/>
      <c r="BP41" s="537"/>
      <c r="BQ41" s="541"/>
      <c r="BR41" s="1721"/>
      <c r="BS41" s="1722"/>
      <c r="BT41" s="1722"/>
      <c r="BU41" s="1723"/>
      <c r="BV41" s="537"/>
      <c r="BW41" s="541"/>
      <c r="BX41" s="1721"/>
      <c r="BY41" s="1722"/>
      <c r="BZ41" s="1722"/>
      <c r="CA41" s="1723"/>
      <c r="CB41" s="541"/>
      <c r="CC41" s="541"/>
      <c r="CD41" s="1721"/>
      <c r="CE41" s="1722"/>
      <c r="CF41" s="1722"/>
      <c r="CG41" s="1723"/>
      <c r="CH41" s="537"/>
      <c r="CI41" s="537"/>
      <c r="CJ41" s="1721"/>
      <c r="CK41" s="1722"/>
      <c r="CL41" s="1722"/>
      <c r="CM41" s="1723"/>
      <c r="CN41" s="537"/>
      <c r="CO41" s="537"/>
      <c r="CP41" s="1721"/>
      <c r="CQ41" s="1722"/>
      <c r="CR41" s="1722"/>
      <c r="CS41" s="1723"/>
      <c r="CT41" s="537"/>
    </row>
    <row r="42" spans="1:98">
      <c r="A42" s="536"/>
      <c r="B42" s="536"/>
      <c r="C42" s="536"/>
      <c r="D42" s="1721"/>
      <c r="E42" s="1722"/>
      <c r="F42" s="1722"/>
      <c r="G42" s="1723"/>
      <c r="H42" s="537"/>
      <c r="I42" s="537"/>
      <c r="J42" s="1721"/>
      <c r="K42" s="1722"/>
      <c r="L42" s="1722"/>
      <c r="M42" s="1723"/>
      <c r="N42" s="537"/>
      <c r="O42" s="537"/>
      <c r="P42" s="1721"/>
      <c r="Q42" s="1722"/>
      <c r="R42" s="1722"/>
      <c r="S42" s="1723"/>
      <c r="T42" s="537"/>
      <c r="U42" s="541"/>
      <c r="V42" s="1721"/>
      <c r="W42" s="1722"/>
      <c r="X42" s="1722"/>
      <c r="Y42" s="1723"/>
      <c r="Z42" s="537"/>
      <c r="AA42" s="541"/>
      <c r="AB42" s="1721"/>
      <c r="AC42" s="1722"/>
      <c r="AD42" s="1722"/>
      <c r="AE42" s="1723"/>
      <c r="AF42" s="541"/>
      <c r="AG42" s="541"/>
      <c r="AH42" s="1721"/>
      <c r="AI42" s="1722"/>
      <c r="AJ42" s="1722"/>
      <c r="AK42" s="1723"/>
      <c r="AL42" s="537"/>
      <c r="AM42" s="541"/>
      <c r="AN42" s="1721"/>
      <c r="AO42" s="1722"/>
      <c r="AP42" s="1722"/>
      <c r="AQ42" s="1723"/>
      <c r="AR42" s="537"/>
      <c r="AS42" s="541"/>
      <c r="AT42" s="1721"/>
      <c r="AU42" s="1722"/>
      <c r="AV42" s="1722"/>
      <c r="AW42" s="1723"/>
      <c r="AX42" s="537"/>
      <c r="AY42" s="541"/>
      <c r="AZ42" s="1721"/>
      <c r="BA42" s="1722"/>
      <c r="BB42" s="1722"/>
      <c r="BC42" s="1723"/>
      <c r="BD42" s="536"/>
      <c r="BE42" s="536"/>
      <c r="BF42" s="1721"/>
      <c r="BG42" s="1722"/>
      <c r="BH42" s="1722"/>
      <c r="BI42" s="1723"/>
      <c r="BJ42" s="537"/>
      <c r="BK42" s="541"/>
      <c r="BL42" s="1721"/>
      <c r="BM42" s="1722"/>
      <c r="BN42" s="1722"/>
      <c r="BO42" s="1723"/>
      <c r="BP42" s="537"/>
      <c r="BQ42" s="541"/>
      <c r="BR42" s="1721"/>
      <c r="BS42" s="1722"/>
      <c r="BT42" s="1722"/>
      <c r="BU42" s="1723"/>
      <c r="BV42" s="537"/>
      <c r="BW42" s="541"/>
      <c r="BX42" s="1721"/>
      <c r="BY42" s="1722"/>
      <c r="BZ42" s="1722"/>
      <c r="CA42" s="1723"/>
      <c r="CB42" s="541"/>
      <c r="CC42" s="541"/>
      <c r="CD42" s="1721"/>
      <c r="CE42" s="1722"/>
      <c r="CF42" s="1722"/>
      <c r="CG42" s="1723"/>
      <c r="CH42" s="537"/>
      <c r="CI42" s="537"/>
      <c r="CJ42" s="1721"/>
      <c r="CK42" s="1722"/>
      <c r="CL42" s="1722"/>
      <c r="CM42" s="1723"/>
      <c r="CN42" s="537"/>
      <c r="CO42" s="537"/>
      <c r="CP42" s="1721"/>
      <c r="CQ42" s="1722"/>
      <c r="CR42" s="1722"/>
      <c r="CS42" s="1723"/>
      <c r="CT42" s="537"/>
    </row>
    <row r="43" spans="1:98">
      <c r="A43" s="536"/>
      <c r="B43" s="536"/>
      <c r="C43" s="536"/>
      <c r="D43" s="1721"/>
      <c r="E43" s="1722"/>
      <c r="F43" s="1722"/>
      <c r="G43" s="1723"/>
      <c r="H43" s="537"/>
      <c r="I43" s="537"/>
      <c r="J43" s="1721"/>
      <c r="K43" s="1722"/>
      <c r="L43" s="1722"/>
      <c r="M43" s="1723"/>
      <c r="N43" s="537"/>
      <c r="O43" s="537"/>
      <c r="P43" s="1721"/>
      <c r="Q43" s="1722"/>
      <c r="R43" s="1722"/>
      <c r="S43" s="1723"/>
      <c r="T43" s="537"/>
      <c r="U43" s="541"/>
      <c r="V43" s="1721"/>
      <c r="W43" s="1722"/>
      <c r="X43" s="1722"/>
      <c r="Y43" s="1723"/>
      <c r="Z43" s="537"/>
      <c r="AA43" s="541"/>
      <c r="AB43" s="1721"/>
      <c r="AC43" s="1722"/>
      <c r="AD43" s="1722"/>
      <c r="AE43" s="1723"/>
      <c r="AF43" s="541"/>
      <c r="AG43" s="541"/>
      <c r="AH43" s="1721"/>
      <c r="AI43" s="1722"/>
      <c r="AJ43" s="1722"/>
      <c r="AK43" s="1723"/>
      <c r="AL43" s="537"/>
      <c r="AM43" s="541"/>
      <c r="AN43" s="1721"/>
      <c r="AO43" s="1722"/>
      <c r="AP43" s="1722"/>
      <c r="AQ43" s="1723"/>
      <c r="AR43" s="537"/>
      <c r="AS43" s="541"/>
      <c r="AT43" s="1721"/>
      <c r="AU43" s="1722"/>
      <c r="AV43" s="1722"/>
      <c r="AW43" s="1723"/>
      <c r="AX43" s="537"/>
      <c r="AY43" s="541"/>
      <c r="AZ43" s="1721"/>
      <c r="BA43" s="1722"/>
      <c r="BB43" s="1722"/>
      <c r="BC43" s="1723"/>
      <c r="BD43" s="536"/>
      <c r="BE43" s="536"/>
      <c r="BF43" s="1721"/>
      <c r="BG43" s="1722"/>
      <c r="BH43" s="1722"/>
      <c r="BI43" s="1723"/>
      <c r="BJ43" s="537"/>
      <c r="BK43" s="541"/>
      <c r="BL43" s="1721"/>
      <c r="BM43" s="1722"/>
      <c r="BN43" s="1722"/>
      <c r="BO43" s="1723"/>
      <c r="BP43" s="537"/>
      <c r="BQ43" s="541"/>
      <c r="BR43" s="1721"/>
      <c r="BS43" s="1722"/>
      <c r="BT43" s="1722"/>
      <c r="BU43" s="1723"/>
      <c r="BV43" s="537"/>
      <c r="BW43" s="541"/>
      <c r="BX43" s="1721"/>
      <c r="BY43" s="1722"/>
      <c r="BZ43" s="1722"/>
      <c r="CA43" s="1723"/>
      <c r="CB43" s="541"/>
      <c r="CC43" s="541"/>
      <c r="CD43" s="1721"/>
      <c r="CE43" s="1722"/>
      <c r="CF43" s="1722"/>
      <c r="CG43" s="1723"/>
      <c r="CH43" s="537"/>
      <c r="CI43" s="537"/>
      <c r="CJ43" s="1721"/>
      <c r="CK43" s="1722"/>
      <c r="CL43" s="1722"/>
      <c r="CM43" s="1723"/>
      <c r="CN43" s="537"/>
      <c r="CO43" s="537"/>
      <c r="CP43" s="1721"/>
      <c r="CQ43" s="1722"/>
      <c r="CR43" s="1722"/>
      <c r="CS43" s="1723"/>
      <c r="CT43" s="537"/>
    </row>
    <row r="44" spans="1:98">
      <c r="A44" s="536"/>
      <c r="B44" s="536"/>
      <c r="C44" s="536"/>
      <c r="D44" s="1721"/>
      <c r="E44" s="1722"/>
      <c r="F44" s="1722"/>
      <c r="G44" s="1723"/>
      <c r="H44" s="537"/>
      <c r="I44" s="537"/>
      <c r="J44" s="1721"/>
      <c r="K44" s="1722"/>
      <c r="L44" s="1722"/>
      <c r="M44" s="1723"/>
      <c r="N44" s="537"/>
      <c r="O44" s="537"/>
      <c r="P44" s="1721"/>
      <c r="Q44" s="1722"/>
      <c r="R44" s="1722"/>
      <c r="S44" s="1723"/>
      <c r="T44" s="537"/>
      <c r="U44" s="541"/>
      <c r="V44" s="1721"/>
      <c r="W44" s="1722"/>
      <c r="X44" s="1722"/>
      <c r="Y44" s="1723"/>
      <c r="Z44" s="537"/>
      <c r="AA44" s="541"/>
      <c r="AB44" s="1721"/>
      <c r="AC44" s="1722"/>
      <c r="AD44" s="1722"/>
      <c r="AE44" s="1723"/>
      <c r="AF44" s="541"/>
      <c r="AG44" s="541"/>
      <c r="AH44" s="1721"/>
      <c r="AI44" s="1722"/>
      <c r="AJ44" s="1722"/>
      <c r="AK44" s="1723"/>
      <c r="AL44" s="537"/>
      <c r="AM44" s="541"/>
      <c r="AN44" s="1721"/>
      <c r="AO44" s="1722"/>
      <c r="AP44" s="1722"/>
      <c r="AQ44" s="1723"/>
      <c r="AR44" s="537"/>
      <c r="AS44" s="541"/>
      <c r="AT44" s="1721"/>
      <c r="AU44" s="1722"/>
      <c r="AV44" s="1722"/>
      <c r="AW44" s="1723"/>
      <c r="AX44" s="537"/>
      <c r="AY44" s="541"/>
      <c r="AZ44" s="1721"/>
      <c r="BA44" s="1722"/>
      <c r="BB44" s="1722"/>
      <c r="BC44" s="1723"/>
      <c r="BD44" s="536"/>
      <c r="BE44" s="536"/>
      <c r="BF44" s="1721"/>
      <c r="BG44" s="1722"/>
      <c r="BH44" s="1722"/>
      <c r="BI44" s="1723"/>
      <c r="BJ44" s="537"/>
      <c r="BK44" s="541"/>
      <c r="BL44" s="1721"/>
      <c r="BM44" s="1722"/>
      <c r="BN44" s="1722"/>
      <c r="BO44" s="1723"/>
      <c r="BP44" s="537"/>
      <c r="BQ44" s="541"/>
      <c r="BR44" s="1721"/>
      <c r="BS44" s="1722"/>
      <c r="BT44" s="1722"/>
      <c r="BU44" s="1723"/>
      <c r="BV44" s="537"/>
      <c r="BW44" s="541"/>
      <c r="BX44" s="1721"/>
      <c r="BY44" s="1722"/>
      <c r="BZ44" s="1722"/>
      <c r="CA44" s="1723"/>
      <c r="CB44" s="541"/>
      <c r="CC44" s="541"/>
      <c r="CD44" s="1721"/>
      <c r="CE44" s="1722"/>
      <c r="CF44" s="1722"/>
      <c r="CG44" s="1723"/>
      <c r="CH44" s="537"/>
      <c r="CI44" s="537"/>
      <c r="CJ44" s="1721"/>
      <c r="CK44" s="1722"/>
      <c r="CL44" s="1722"/>
      <c r="CM44" s="1723"/>
      <c r="CN44" s="537"/>
      <c r="CO44" s="537"/>
      <c r="CP44" s="1721"/>
      <c r="CQ44" s="1722"/>
      <c r="CR44" s="1722"/>
      <c r="CS44" s="1723"/>
      <c r="CT44" s="537"/>
    </row>
    <row r="45" spans="1:98">
      <c r="A45" s="536"/>
      <c r="B45" s="536"/>
      <c r="C45" s="536"/>
      <c r="D45" s="1721"/>
      <c r="E45" s="1722"/>
      <c r="F45" s="1722"/>
      <c r="G45" s="1723"/>
      <c r="H45" s="537"/>
      <c r="I45" s="537"/>
      <c r="J45" s="1721"/>
      <c r="K45" s="1722"/>
      <c r="L45" s="1722"/>
      <c r="M45" s="1723"/>
      <c r="N45" s="537"/>
      <c r="O45" s="537"/>
      <c r="P45" s="1721"/>
      <c r="Q45" s="1722"/>
      <c r="R45" s="1722"/>
      <c r="S45" s="1723"/>
      <c r="T45" s="537"/>
      <c r="U45" s="541"/>
      <c r="V45" s="1721"/>
      <c r="W45" s="1722"/>
      <c r="X45" s="1722"/>
      <c r="Y45" s="1723"/>
      <c r="Z45" s="537"/>
      <c r="AA45" s="541"/>
      <c r="AB45" s="1721"/>
      <c r="AC45" s="1722"/>
      <c r="AD45" s="1722"/>
      <c r="AE45" s="1723"/>
      <c r="AF45" s="541"/>
      <c r="AG45" s="541"/>
      <c r="AH45" s="1721"/>
      <c r="AI45" s="1722"/>
      <c r="AJ45" s="1722"/>
      <c r="AK45" s="1723"/>
      <c r="AL45" s="537"/>
      <c r="AM45" s="541"/>
      <c r="AN45" s="1721"/>
      <c r="AO45" s="1722"/>
      <c r="AP45" s="1722"/>
      <c r="AQ45" s="1723"/>
      <c r="AR45" s="537"/>
      <c r="AS45" s="541"/>
      <c r="AT45" s="1721"/>
      <c r="AU45" s="1722"/>
      <c r="AV45" s="1722"/>
      <c r="AW45" s="1723"/>
      <c r="AX45" s="537"/>
      <c r="AY45" s="541"/>
      <c r="AZ45" s="1721"/>
      <c r="BA45" s="1722"/>
      <c r="BB45" s="1722"/>
      <c r="BC45" s="1723"/>
      <c r="BD45" s="536"/>
      <c r="BE45" s="536"/>
      <c r="BF45" s="1721"/>
      <c r="BG45" s="1722"/>
      <c r="BH45" s="1722"/>
      <c r="BI45" s="1723"/>
      <c r="BJ45" s="537"/>
      <c r="BK45" s="541"/>
      <c r="BL45" s="1721"/>
      <c r="BM45" s="1722"/>
      <c r="BN45" s="1722"/>
      <c r="BO45" s="1723"/>
      <c r="BP45" s="537"/>
      <c r="BQ45" s="541"/>
      <c r="BR45" s="1721"/>
      <c r="BS45" s="1722"/>
      <c r="BT45" s="1722"/>
      <c r="BU45" s="1723"/>
      <c r="BV45" s="537"/>
      <c r="BW45" s="541"/>
      <c r="BX45" s="1721"/>
      <c r="BY45" s="1722"/>
      <c r="BZ45" s="1722"/>
      <c r="CA45" s="1723"/>
      <c r="CB45" s="541"/>
      <c r="CC45" s="541"/>
      <c r="CD45" s="1721"/>
      <c r="CE45" s="1722"/>
      <c r="CF45" s="1722"/>
      <c r="CG45" s="1723"/>
      <c r="CH45" s="537"/>
      <c r="CI45" s="537"/>
      <c r="CJ45" s="1721"/>
      <c r="CK45" s="1722"/>
      <c r="CL45" s="1722"/>
      <c r="CM45" s="1723"/>
      <c r="CN45" s="537"/>
      <c r="CO45" s="537"/>
      <c r="CP45" s="1721"/>
      <c r="CQ45" s="1722"/>
      <c r="CR45" s="1722"/>
      <c r="CS45" s="1723"/>
      <c r="CT45" s="537"/>
    </row>
    <row r="46" spans="1:98" ht="16.5" thickBot="1">
      <c r="D46" s="1724"/>
      <c r="E46" s="1725"/>
      <c r="F46" s="1725"/>
      <c r="G46" s="1726"/>
      <c r="H46" s="537"/>
      <c r="I46" s="537"/>
      <c r="J46" s="1724"/>
      <c r="K46" s="1725"/>
      <c r="L46" s="1725"/>
      <c r="M46" s="1726"/>
      <c r="N46" s="537"/>
      <c r="O46" s="537"/>
      <c r="P46" s="1724"/>
      <c r="Q46" s="1725"/>
      <c r="R46" s="1725"/>
      <c r="S46" s="1726"/>
      <c r="T46" s="537"/>
      <c r="U46" s="541"/>
      <c r="V46" s="1724"/>
      <c r="W46" s="1725"/>
      <c r="X46" s="1725"/>
      <c r="Y46" s="1726"/>
      <c r="Z46" s="537"/>
      <c r="AA46" s="541"/>
      <c r="AB46" s="1724"/>
      <c r="AC46" s="1725"/>
      <c r="AD46" s="1725"/>
      <c r="AE46" s="1726"/>
      <c r="AF46" s="541"/>
      <c r="AG46" s="541"/>
      <c r="AH46" s="1724"/>
      <c r="AI46" s="1725"/>
      <c r="AJ46" s="1725"/>
      <c r="AK46" s="1726"/>
      <c r="AL46" s="537"/>
      <c r="AM46" s="541"/>
      <c r="AN46" s="1724"/>
      <c r="AO46" s="1725"/>
      <c r="AP46" s="1725"/>
      <c r="AQ46" s="1726"/>
      <c r="AR46" s="537"/>
      <c r="AS46" s="541"/>
      <c r="AT46" s="1724"/>
      <c r="AU46" s="1725"/>
      <c r="AV46" s="1725"/>
      <c r="AW46" s="1726"/>
      <c r="AX46" s="537"/>
      <c r="AY46" s="541"/>
      <c r="AZ46" s="1724"/>
      <c r="BA46" s="1725"/>
      <c r="BB46" s="1725"/>
      <c r="BC46" s="1726"/>
      <c r="BD46" s="536"/>
      <c r="BE46" s="536"/>
      <c r="BF46" s="1724"/>
      <c r="BG46" s="1725"/>
      <c r="BH46" s="1725"/>
      <c r="BI46" s="1726"/>
      <c r="BJ46" s="537"/>
      <c r="BK46" s="541"/>
      <c r="BL46" s="1724"/>
      <c r="BM46" s="1725"/>
      <c r="BN46" s="1725"/>
      <c r="BO46" s="1726"/>
      <c r="BP46" s="537"/>
      <c r="BQ46" s="541"/>
      <c r="BR46" s="1724"/>
      <c r="BS46" s="1725"/>
      <c r="BT46" s="1725"/>
      <c r="BU46" s="1726"/>
      <c r="BV46" s="537"/>
      <c r="BW46" s="541"/>
      <c r="BX46" s="1724"/>
      <c r="BY46" s="1725"/>
      <c r="BZ46" s="1725"/>
      <c r="CA46" s="1726"/>
      <c r="CB46" s="541"/>
      <c r="CC46" s="541"/>
      <c r="CD46" s="1724"/>
      <c r="CE46" s="1725"/>
      <c r="CF46" s="1725"/>
      <c r="CG46" s="1726"/>
      <c r="CH46" s="537"/>
      <c r="CI46" s="537"/>
      <c r="CJ46" s="1724"/>
      <c r="CK46" s="1725"/>
      <c r="CL46" s="1725"/>
      <c r="CM46" s="1726"/>
      <c r="CN46" s="537"/>
      <c r="CO46" s="537"/>
      <c r="CP46" s="1724"/>
      <c r="CQ46" s="1725"/>
      <c r="CR46" s="1725"/>
      <c r="CS46" s="1726"/>
      <c r="CT46" s="537"/>
    </row>
    <row r="47" spans="1:98">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6"/>
      <c r="BO47" s="536"/>
      <c r="BP47" s="536"/>
      <c r="BQ47" s="536"/>
      <c r="BR47" s="536"/>
      <c r="BS47" s="536"/>
      <c r="BT47" s="536"/>
      <c r="BU47" s="536"/>
      <c r="BV47" s="536"/>
      <c r="BW47" s="536"/>
      <c r="BX47" s="536"/>
      <c r="BY47" s="536"/>
      <c r="BZ47" s="536"/>
      <c r="CA47" s="536"/>
      <c r="CB47" s="536"/>
      <c r="CC47" s="536"/>
      <c r="CD47" s="536"/>
      <c r="CE47" s="536"/>
      <c r="CF47" s="536"/>
      <c r="CG47" s="536"/>
      <c r="CH47" s="536"/>
      <c r="CI47" s="536"/>
      <c r="CJ47" s="536"/>
      <c r="CK47" s="536"/>
      <c r="CL47" s="536"/>
      <c r="CM47" s="536"/>
      <c r="CN47" s="536"/>
      <c r="CO47" s="536"/>
      <c r="CP47" s="536"/>
      <c r="CQ47" s="536"/>
      <c r="CR47" s="536"/>
      <c r="CS47" s="536"/>
      <c r="CT47" s="536"/>
    </row>
  </sheetData>
  <mergeCells count="93">
    <mergeCell ref="CR21:CS22"/>
    <mergeCell ref="CJ3:CK4"/>
    <mergeCell ref="CR3:CS4"/>
    <mergeCell ref="AJ21:AK22"/>
    <mergeCell ref="AN21:AO22"/>
    <mergeCell ref="AV21:AW22"/>
    <mergeCell ref="AZ21:BA22"/>
    <mergeCell ref="BH21:BI22"/>
    <mergeCell ref="CL4:CQ4"/>
    <mergeCell ref="CK5:CL11"/>
    <mergeCell ref="CO18:CP19"/>
    <mergeCell ref="AV2:BA3"/>
    <mergeCell ref="BZ22:CE23"/>
    <mergeCell ref="BB22:BG23"/>
    <mergeCell ref="BN22:BS23"/>
    <mergeCell ref="BL21:BM22"/>
    <mergeCell ref="M13:N14"/>
    <mergeCell ref="AM13:AN14"/>
    <mergeCell ref="BI13:BJ14"/>
    <mergeCell ref="CI13:CJ14"/>
    <mergeCell ref="G18:H19"/>
    <mergeCell ref="U18:V19"/>
    <mergeCell ref="AD18:AE19"/>
    <mergeCell ref="AS18:AT19"/>
    <mergeCell ref="BC18:BD19"/>
    <mergeCell ref="BQ18:BR19"/>
    <mergeCell ref="CA18:CB19"/>
    <mergeCell ref="BS14:BX17"/>
    <mergeCell ref="CF19:CK20"/>
    <mergeCell ref="BH19:BM20"/>
    <mergeCell ref="AB1:BU1"/>
    <mergeCell ref="BV6:BZ9"/>
    <mergeCell ref="W6:AA9"/>
    <mergeCell ref="AZ27:BC28"/>
    <mergeCell ref="BF27:BI28"/>
    <mergeCell ref="BB10:BG11"/>
    <mergeCell ref="AR11:AS11"/>
    <mergeCell ref="AV10:BA11"/>
    <mergeCell ref="AB4:BU4"/>
    <mergeCell ref="Z12:AC12"/>
    <mergeCell ref="BT12:BW12"/>
    <mergeCell ref="AW7:AZ8"/>
    <mergeCell ref="AD14:AI15"/>
    <mergeCell ref="AR7:AS7"/>
    <mergeCell ref="X14:AC17"/>
    <mergeCell ref="X21:Y22"/>
    <mergeCell ref="BT21:BU22"/>
    <mergeCell ref="BX21:BY22"/>
    <mergeCell ref="CF21:CG22"/>
    <mergeCell ref="CJ21:CK22"/>
    <mergeCell ref="CD29:CG46"/>
    <mergeCell ref="CP29:CS46"/>
    <mergeCell ref="BR27:BU28"/>
    <mergeCell ref="BX27:CA28"/>
    <mergeCell ref="BR29:BU46"/>
    <mergeCell ref="CD27:CG28"/>
    <mergeCell ref="CP27:CS28"/>
    <mergeCell ref="BX29:CA46"/>
    <mergeCell ref="CJ27:CM28"/>
    <mergeCell ref="CJ29:CM46"/>
    <mergeCell ref="AD22:AI23"/>
    <mergeCell ref="D21:E22"/>
    <mergeCell ref="L21:M22"/>
    <mergeCell ref="P21:Q22"/>
    <mergeCell ref="AH29:AK46"/>
    <mergeCell ref="AB21:AC22"/>
    <mergeCell ref="R22:W23"/>
    <mergeCell ref="D29:G46"/>
    <mergeCell ref="P29:S46"/>
    <mergeCell ref="V29:Y46"/>
    <mergeCell ref="AB29:AE46"/>
    <mergeCell ref="AB27:AE28"/>
    <mergeCell ref="CQ5:CR11"/>
    <mergeCell ref="CN5:CO11"/>
    <mergeCell ref="L19:Q20"/>
    <mergeCell ref="AN29:AQ46"/>
    <mergeCell ref="J27:M28"/>
    <mergeCell ref="J29:M46"/>
    <mergeCell ref="F22:K23"/>
    <mergeCell ref="AN27:AQ28"/>
    <mergeCell ref="AH27:AK28"/>
    <mergeCell ref="AP22:AU23"/>
    <mergeCell ref="AJ19:AO20"/>
    <mergeCell ref="CL22:CQ23"/>
    <mergeCell ref="D27:G28"/>
    <mergeCell ref="P27:S28"/>
    <mergeCell ref="V27:Y28"/>
    <mergeCell ref="BL27:BO28"/>
    <mergeCell ref="BF29:BI46"/>
    <mergeCell ref="BL29:BO46"/>
    <mergeCell ref="AT29:AW46"/>
    <mergeCell ref="AZ29:BC46"/>
    <mergeCell ref="AT27:AW28"/>
  </mergeCells>
  <phoneticPr fontId="94"/>
  <printOptions horizontalCentered="1"/>
  <pageMargins left="0" right="0" top="0.55118110236220474" bottom="0" header="0.31496062992125984" footer="0.31496062992125984"/>
  <pageSetup paperSize="9"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9:K57"/>
  <sheetViews>
    <sheetView showGridLines="0" tabSelected="1" view="pageBreakPreview" zoomScale="115" zoomScaleNormal="100" zoomScaleSheetLayoutView="115" workbookViewId="0">
      <selection activeCell="K18" sqref="K18"/>
    </sheetView>
  </sheetViews>
  <sheetFormatPr defaultColWidth="9" defaultRowHeight="13.5"/>
  <cols>
    <col min="5" max="5" width="23.125" customWidth="1"/>
    <col min="9" max="9" width="7.375" customWidth="1"/>
  </cols>
  <sheetData>
    <row r="9" spans="11:11">
      <c r="K9" s="299"/>
    </row>
    <row r="22" spans="2:4" ht="22.5" customHeight="1"/>
    <row r="23" spans="2:4" ht="22.5" customHeight="1"/>
    <row r="24" spans="2:4" ht="31.5" customHeight="1">
      <c r="B24" s="298" t="s">
        <v>163</v>
      </c>
      <c r="C24" s="299"/>
      <c r="D24" s="298" t="s">
        <v>710</v>
      </c>
    </row>
    <row r="25" spans="2:4" ht="10.5" customHeight="1">
      <c r="B25" s="298"/>
      <c r="C25" s="299"/>
    </row>
    <row r="26" spans="2:4" ht="31.5" customHeight="1">
      <c r="B26" s="298" t="s">
        <v>164</v>
      </c>
      <c r="C26" s="299"/>
      <c r="D26" s="298" t="s">
        <v>502</v>
      </c>
    </row>
    <row r="27" spans="2:4" ht="10.5" customHeight="1">
      <c r="B27" s="298"/>
      <c r="C27" s="299"/>
      <c r="D27" s="298"/>
    </row>
    <row r="28" spans="2:4" ht="31.5" customHeight="1">
      <c r="B28" s="298" t="s">
        <v>165</v>
      </c>
      <c r="C28" s="299"/>
      <c r="D28" s="298" t="s">
        <v>2</v>
      </c>
    </row>
    <row r="29" spans="2:4" ht="10.5" customHeight="1">
      <c r="B29" s="298"/>
      <c r="C29" s="299"/>
      <c r="D29" s="298"/>
    </row>
    <row r="30" spans="2:4" ht="31.5" customHeight="1">
      <c r="B30" s="298" t="s">
        <v>166</v>
      </c>
      <c r="C30" s="299"/>
      <c r="D30" s="298" t="s">
        <v>167</v>
      </c>
    </row>
    <row r="31" spans="2:4" ht="10.5" customHeight="1">
      <c r="B31" s="298"/>
      <c r="C31" s="299"/>
    </row>
    <row r="32" spans="2:4" ht="31.5" customHeight="1">
      <c r="B32" s="298"/>
      <c r="C32" s="299"/>
      <c r="D32" s="298" t="s">
        <v>168</v>
      </c>
    </row>
    <row r="33" spans="1:3" ht="10.5" customHeight="1">
      <c r="B33" s="298"/>
      <c r="C33" s="299"/>
    </row>
    <row r="34" spans="1:3" ht="10.5" customHeight="1">
      <c r="B34" s="298"/>
      <c r="C34" s="299"/>
    </row>
    <row r="35" spans="1:3" ht="22.5" customHeight="1">
      <c r="A35" s="300"/>
      <c r="B35" s="301"/>
    </row>
    <row r="36" spans="1:3" ht="24">
      <c r="A36" s="302"/>
      <c r="B36" s="298"/>
      <c r="C36" s="299"/>
    </row>
    <row r="37" spans="1:3" ht="27" customHeight="1">
      <c r="A37" s="303"/>
      <c r="B37" s="302"/>
    </row>
    <row r="38" spans="1:3" ht="22.5" customHeight="1"/>
    <row r="39" spans="1:3" ht="24" customHeight="1"/>
    <row r="40" spans="1:3" ht="24" customHeight="1"/>
    <row r="41" spans="1:3" ht="24" customHeight="1"/>
    <row r="42" spans="1:3" ht="24" customHeight="1"/>
    <row r="43" spans="1:3" ht="24" customHeight="1"/>
    <row r="52" spans="3:3" ht="21">
      <c r="C52" s="304"/>
    </row>
    <row r="53" spans="3:3" ht="21">
      <c r="C53" s="304"/>
    </row>
    <row r="54" spans="3:3" ht="21">
      <c r="C54" s="304"/>
    </row>
    <row r="55" spans="3:3" ht="21">
      <c r="C55" s="304"/>
    </row>
    <row r="56" spans="3:3" ht="21">
      <c r="C56" s="304"/>
    </row>
    <row r="57" spans="3:3" ht="105" hidden="1">
      <c r="C57" s="304" t="s">
        <v>167</v>
      </c>
    </row>
  </sheetData>
  <phoneticPr fontId="94"/>
  <printOptions horizontalCentered="1"/>
  <pageMargins left="0.51181102362204722" right="0.31496062992125984"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EAAE1-044A-44C7-9A3A-C7BE30AB240D}">
  <sheetPr>
    <tabColor rgb="FFFFC000"/>
    <pageSetUpPr fitToPage="1"/>
  </sheetPr>
  <dimension ref="A1:K113"/>
  <sheetViews>
    <sheetView showGridLines="0" view="pageBreakPreview" zoomScaleNormal="100" zoomScaleSheetLayoutView="100" workbookViewId="0">
      <selection activeCell="J9" sqref="J9"/>
    </sheetView>
  </sheetViews>
  <sheetFormatPr defaultColWidth="9" defaultRowHeight="16.5"/>
  <cols>
    <col min="1" max="1" width="2.625" style="39" customWidth="1"/>
    <col min="2" max="2" width="9.375" style="718" customWidth="1"/>
    <col min="3" max="10" width="10.125" style="294" customWidth="1"/>
    <col min="11" max="11" width="10.75" style="294" customWidth="1"/>
    <col min="12" max="12" width="9" style="39"/>
    <col min="13" max="13" width="7.25" style="39" customWidth="1"/>
    <col min="14" max="16384" width="9" style="39"/>
  </cols>
  <sheetData>
    <row r="1" spans="2:11" ht="35.25">
      <c r="B1" s="1030" t="s">
        <v>711</v>
      </c>
      <c r="C1" s="1030"/>
      <c r="D1" s="1030"/>
      <c r="E1" s="1030"/>
      <c r="F1" s="1030"/>
      <c r="G1" s="1030"/>
      <c r="H1" s="1030"/>
      <c r="I1" s="1030"/>
      <c r="J1" s="1030"/>
      <c r="K1" s="1030"/>
    </row>
    <row r="2" spans="2:11" ht="19.5">
      <c r="B2" s="704"/>
      <c r="C2" s="705"/>
      <c r="D2" s="705"/>
      <c r="E2" s="705"/>
      <c r="F2" s="705"/>
      <c r="G2" s="705"/>
      <c r="H2" s="705"/>
      <c r="I2" s="705"/>
      <c r="J2" s="705"/>
      <c r="K2" s="706"/>
    </row>
    <row r="3" spans="2:11" s="400" customFormat="1" ht="21">
      <c r="B3" s="707">
        <v>1</v>
      </c>
      <c r="C3" s="708" t="s">
        <v>712</v>
      </c>
      <c r="D3" s="709"/>
      <c r="E3" s="709"/>
      <c r="F3" s="709"/>
      <c r="G3" s="709"/>
      <c r="H3" s="709"/>
      <c r="I3" s="709"/>
    </row>
    <row r="4" spans="2:11" s="712" customFormat="1" ht="4.5" customHeight="1">
      <c r="B4" s="710"/>
      <c r="C4" s="711"/>
      <c r="D4" s="711"/>
      <c r="E4" s="711"/>
      <c r="F4" s="711"/>
      <c r="G4" s="711"/>
      <c r="H4" s="711"/>
      <c r="I4" s="711"/>
      <c r="J4" s="488"/>
      <c r="K4" s="488"/>
    </row>
    <row r="5" spans="2:11">
      <c r="B5" s="713" t="s">
        <v>713</v>
      </c>
      <c r="C5" s="711" t="s">
        <v>714</v>
      </c>
      <c r="D5" s="711"/>
      <c r="E5" s="711"/>
      <c r="F5" s="711"/>
      <c r="G5" s="711"/>
      <c r="H5" s="711"/>
      <c r="I5" s="711"/>
      <c r="J5" s="488"/>
      <c r="K5" s="488"/>
    </row>
    <row r="6" spans="2:11">
      <c r="B6" s="713"/>
      <c r="C6" s="711" t="s">
        <v>754</v>
      </c>
      <c r="D6" s="711"/>
      <c r="E6" s="711"/>
      <c r="F6" s="711"/>
      <c r="G6" s="711"/>
      <c r="H6" s="711"/>
      <c r="I6" s="711"/>
      <c r="J6" s="488"/>
      <c r="K6" s="488"/>
    </row>
    <row r="7" spans="2:11">
      <c r="B7" s="710" t="s">
        <v>715</v>
      </c>
      <c r="C7" s="711" t="s">
        <v>751</v>
      </c>
      <c r="D7" s="711"/>
      <c r="E7" s="711"/>
      <c r="F7" s="711"/>
      <c r="G7" s="711"/>
      <c r="H7" s="711"/>
      <c r="I7" s="711"/>
      <c r="J7" s="488"/>
      <c r="K7" s="488"/>
    </row>
    <row r="8" spans="2:11">
      <c r="B8" s="710"/>
      <c r="C8" s="722" t="s">
        <v>752</v>
      </c>
      <c r="D8" s="711"/>
      <c r="E8" s="711"/>
      <c r="F8" s="711"/>
      <c r="G8" s="711"/>
      <c r="H8" s="711"/>
      <c r="I8" s="711"/>
      <c r="J8" s="488"/>
      <c r="K8" s="488"/>
    </row>
    <row r="9" spans="2:11">
      <c r="B9" s="710"/>
      <c r="C9" s="714" t="s">
        <v>753</v>
      </c>
      <c r="D9" s="711"/>
      <c r="E9" s="711"/>
      <c r="F9" s="711"/>
      <c r="G9" s="711"/>
      <c r="H9" s="711"/>
      <c r="I9" s="711"/>
      <c r="J9" s="488"/>
      <c r="K9" s="488"/>
    </row>
    <row r="10" spans="2:11">
      <c r="B10" s="710"/>
      <c r="C10" s="714" t="s">
        <v>716</v>
      </c>
      <c r="D10" s="711"/>
      <c r="E10" s="711"/>
      <c r="F10" s="711"/>
      <c r="G10" s="711"/>
      <c r="H10" s="711"/>
      <c r="I10" s="711"/>
      <c r="J10" s="488"/>
      <c r="K10" s="488"/>
    </row>
    <row r="11" spans="2:11">
      <c r="B11" s="710"/>
      <c r="C11" s="714" t="s">
        <v>717</v>
      </c>
      <c r="D11" s="711"/>
      <c r="E11" s="711"/>
      <c r="F11" s="711"/>
      <c r="G11" s="711"/>
      <c r="H11" s="711"/>
      <c r="I11" s="711"/>
      <c r="J11" s="488"/>
      <c r="K11" s="488"/>
    </row>
    <row r="12" spans="2:11">
      <c r="B12" s="710"/>
      <c r="C12" s="714" t="s">
        <v>718</v>
      </c>
      <c r="D12" s="711"/>
      <c r="E12" s="711"/>
      <c r="F12" s="711"/>
      <c r="G12" s="711"/>
      <c r="H12" s="711"/>
      <c r="I12" s="711"/>
      <c r="J12" s="488"/>
      <c r="K12" s="488"/>
    </row>
    <row r="13" spans="2:11">
      <c r="B13" s="710"/>
      <c r="C13" s="711" t="s">
        <v>719</v>
      </c>
      <c r="D13" s="711"/>
      <c r="E13" s="711"/>
      <c r="F13" s="711"/>
      <c r="G13" s="711"/>
      <c r="H13" s="711"/>
      <c r="I13" s="711"/>
      <c r="J13" s="488"/>
      <c r="K13" s="488"/>
    </row>
    <row r="14" spans="2:11">
      <c r="B14" s="710"/>
      <c r="C14" s="711" t="s">
        <v>720</v>
      </c>
      <c r="D14" s="711"/>
      <c r="E14" s="711"/>
      <c r="F14" s="711"/>
      <c r="G14" s="711"/>
      <c r="H14" s="711"/>
      <c r="I14" s="711"/>
      <c r="J14" s="488"/>
      <c r="K14" s="488"/>
    </row>
    <row r="15" spans="2:11">
      <c r="B15" s="710" t="s">
        <v>721</v>
      </c>
      <c r="C15" s="711" t="s">
        <v>722</v>
      </c>
      <c r="D15" s="711"/>
      <c r="E15" s="711"/>
      <c r="F15" s="711"/>
      <c r="G15" s="711"/>
      <c r="H15" s="711"/>
      <c r="I15" s="711"/>
      <c r="J15" s="488"/>
      <c r="K15" s="488"/>
    </row>
    <row r="16" spans="2:11">
      <c r="B16" s="710"/>
      <c r="C16" s="711" t="s">
        <v>723</v>
      </c>
      <c r="D16" s="711"/>
      <c r="E16" s="711"/>
      <c r="F16" s="711"/>
      <c r="G16" s="711"/>
      <c r="H16" s="711"/>
      <c r="I16" s="711"/>
      <c r="J16" s="488"/>
      <c r="K16" s="488"/>
    </row>
    <row r="17" spans="1:11">
      <c r="B17" s="710"/>
      <c r="C17" s="711" t="s">
        <v>755</v>
      </c>
      <c r="D17" s="711"/>
      <c r="E17" s="711"/>
      <c r="F17" s="711"/>
      <c r="G17" s="711"/>
      <c r="H17" s="711"/>
      <c r="I17" s="711"/>
      <c r="J17" s="488"/>
      <c r="K17" s="488"/>
    </row>
    <row r="18" spans="1:11">
      <c r="B18" s="710"/>
      <c r="C18" s="711" t="s">
        <v>724</v>
      </c>
      <c r="D18" s="711"/>
      <c r="E18" s="711"/>
      <c r="F18" s="711"/>
      <c r="G18" s="711"/>
      <c r="H18" s="711"/>
      <c r="I18" s="711"/>
      <c r="J18" s="488"/>
      <c r="K18" s="488"/>
    </row>
    <row r="19" spans="1:11" s="400" customFormat="1" ht="21">
      <c r="A19" s="39"/>
      <c r="B19" s="710" t="s">
        <v>725</v>
      </c>
      <c r="C19" s="711" t="s">
        <v>756</v>
      </c>
      <c r="D19" s="711"/>
      <c r="E19" s="711"/>
      <c r="F19" s="711"/>
      <c r="G19" s="711"/>
      <c r="H19" s="711"/>
      <c r="I19" s="711"/>
      <c r="J19" s="488"/>
      <c r="K19" s="488"/>
    </row>
    <row r="20" spans="1:11">
      <c r="B20" s="710"/>
      <c r="C20" s="711" t="s">
        <v>757</v>
      </c>
      <c r="D20" s="711"/>
      <c r="E20" s="711"/>
      <c r="F20" s="711"/>
      <c r="G20" s="711"/>
      <c r="H20" s="711"/>
      <c r="I20" s="711"/>
      <c r="J20" s="488"/>
      <c r="K20" s="488"/>
    </row>
    <row r="21" spans="1:11" ht="21">
      <c r="B21" s="710" t="s">
        <v>726</v>
      </c>
      <c r="C21" s="711" t="s">
        <v>727</v>
      </c>
      <c r="D21" s="709"/>
      <c r="E21" s="709"/>
      <c r="F21" s="709"/>
      <c r="G21" s="709"/>
      <c r="H21" s="709"/>
      <c r="I21" s="709"/>
      <c r="J21" s="400"/>
      <c r="K21" s="400"/>
    </row>
    <row r="22" spans="1:11" s="712" customFormat="1">
      <c r="A22" s="39"/>
      <c r="B22" s="710"/>
      <c r="C22" s="711"/>
      <c r="D22" s="711"/>
      <c r="E22" s="711"/>
      <c r="F22" s="711"/>
      <c r="G22" s="711"/>
      <c r="H22" s="711"/>
      <c r="I22" s="711"/>
      <c r="J22" s="488"/>
      <c r="K22" s="488"/>
    </row>
    <row r="23" spans="1:11" s="712" customFormat="1" ht="21">
      <c r="A23" s="39"/>
      <c r="B23" s="707">
        <v>2</v>
      </c>
      <c r="C23" s="708" t="s">
        <v>728</v>
      </c>
      <c r="D23" s="711"/>
      <c r="E23" s="711"/>
      <c r="F23" s="711"/>
      <c r="G23" s="711"/>
      <c r="H23" s="711"/>
      <c r="I23" s="711"/>
      <c r="J23" s="715"/>
      <c r="K23" s="488"/>
    </row>
    <row r="24" spans="1:11" ht="10.5" customHeight="1">
      <c r="A24" s="400"/>
      <c r="B24" s="710"/>
      <c r="C24" s="711"/>
      <c r="D24" s="711"/>
      <c r="E24" s="711"/>
      <c r="F24" s="711"/>
      <c r="G24" s="711"/>
      <c r="H24" s="711"/>
      <c r="I24" s="711"/>
      <c r="J24" s="488"/>
      <c r="K24" s="488"/>
    </row>
    <row r="25" spans="1:11">
      <c r="B25" s="713" t="s">
        <v>713</v>
      </c>
      <c r="C25" s="711" t="s">
        <v>729</v>
      </c>
      <c r="D25" s="711"/>
      <c r="E25" s="711"/>
      <c r="F25" s="711"/>
      <c r="G25" s="711"/>
      <c r="H25" s="711"/>
      <c r="I25" s="711"/>
      <c r="J25" s="715"/>
      <c r="K25" s="488"/>
    </row>
    <row r="26" spans="1:11" customFormat="1">
      <c r="A26" s="712"/>
      <c r="B26" s="710" t="s">
        <v>715</v>
      </c>
      <c r="C26" s="711" t="s">
        <v>730</v>
      </c>
      <c r="D26" s="711"/>
      <c r="E26" s="711"/>
      <c r="F26" s="711"/>
      <c r="G26" s="711"/>
      <c r="H26" s="711"/>
      <c r="I26" s="711"/>
      <c r="J26" s="715"/>
      <c r="K26" s="488"/>
    </row>
    <row r="27" spans="1:11" customFormat="1">
      <c r="A27" s="712"/>
      <c r="B27" s="710"/>
      <c r="C27" s="711" t="s">
        <v>731</v>
      </c>
      <c r="D27" s="711"/>
      <c r="E27" s="711"/>
      <c r="F27" s="711"/>
      <c r="G27" s="711"/>
      <c r="H27" s="711"/>
      <c r="I27" s="711"/>
      <c r="J27" s="715"/>
      <c r="K27" s="488"/>
    </row>
    <row r="28" spans="1:11" s="297" customFormat="1">
      <c r="A28" s="39"/>
      <c r="B28" s="710"/>
      <c r="C28" s="711" t="s">
        <v>732</v>
      </c>
      <c r="D28" s="711"/>
      <c r="E28" s="711"/>
      <c r="F28" s="711"/>
      <c r="G28" s="711"/>
      <c r="H28" s="711"/>
      <c r="I28" s="711"/>
      <c r="J28" s="715"/>
      <c r="K28" s="488"/>
    </row>
    <row r="29" spans="1:11" s="297" customFormat="1">
      <c r="A29" s="39"/>
      <c r="B29" s="710"/>
      <c r="C29" s="711" t="s">
        <v>733</v>
      </c>
      <c r="D29" s="711"/>
      <c r="E29" s="711"/>
      <c r="F29" s="711"/>
      <c r="G29" s="711"/>
      <c r="H29" s="711"/>
      <c r="I29" s="711"/>
      <c r="J29" s="715"/>
      <c r="K29" s="488"/>
    </row>
    <row r="30" spans="1:11" s="297" customFormat="1">
      <c r="A30"/>
      <c r="B30" s="710"/>
      <c r="C30" s="711" t="s">
        <v>734</v>
      </c>
      <c r="D30" s="711"/>
      <c r="E30" s="711"/>
      <c r="F30" s="711"/>
      <c r="G30" s="711"/>
      <c r="H30" s="711"/>
      <c r="I30" s="711"/>
      <c r="J30" s="715"/>
      <c r="K30" s="488"/>
    </row>
    <row r="31" spans="1:11" s="297" customFormat="1">
      <c r="A31"/>
      <c r="B31" s="710"/>
      <c r="C31" s="711" t="s">
        <v>735</v>
      </c>
      <c r="D31" s="711"/>
      <c r="E31" s="711"/>
      <c r="F31" s="711"/>
      <c r="G31" s="711"/>
      <c r="H31" s="711"/>
      <c r="I31" s="711"/>
      <c r="J31" s="715"/>
      <c r="K31" s="488"/>
    </row>
    <row r="32" spans="1:11">
      <c r="A32" s="297"/>
      <c r="B32" s="710"/>
      <c r="C32" s="711" t="s">
        <v>736</v>
      </c>
      <c r="D32" s="711"/>
      <c r="E32" s="711"/>
      <c r="F32" s="711"/>
      <c r="G32" s="711"/>
      <c r="H32" s="711"/>
      <c r="I32" s="711"/>
      <c r="J32" s="715"/>
      <c r="K32" s="488"/>
    </row>
    <row r="33" spans="1:11">
      <c r="A33" s="297"/>
      <c r="B33" s="710" t="s">
        <v>721</v>
      </c>
      <c r="C33" s="711" t="s">
        <v>737</v>
      </c>
      <c r="D33" s="711"/>
      <c r="E33" s="711"/>
      <c r="F33" s="711"/>
      <c r="G33" s="711"/>
      <c r="H33" s="711"/>
      <c r="I33" s="711"/>
      <c r="J33" s="715"/>
      <c r="K33" s="488"/>
    </row>
    <row r="34" spans="1:11">
      <c r="A34" s="297"/>
      <c r="B34" s="710" t="s">
        <v>725</v>
      </c>
      <c r="C34" s="711" t="s">
        <v>738</v>
      </c>
      <c r="D34" s="711"/>
      <c r="E34" s="711"/>
      <c r="F34" s="711"/>
      <c r="G34" s="711"/>
      <c r="H34" s="711"/>
      <c r="I34" s="711"/>
      <c r="J34" s="715"/>
      <c r="K34" s="488"/>
    </row>
    <row r="35" spans="1:11">
      <c r="A35" s="297"/>
      <c r="B35" s="710"/>
      <c r="C35" s="711" t="s">
        <v>739</v>
      </c>
      <c r="D35" s="711"/>
      <c r="E35" s="711"/>
      <c r="F35" s="711"/>
      <c r="G35" s="711"/>
      <c r="H35" s="711"/>
      <c r="I35" s="711"/>
      <c r="J35" s="488"/>
      <c r="K35" s="488"/>
    </row>
    <row r="36" spans="1:11" s="400" customFormat="1" ht="18.75" customHeight="1">
      <c r="A36" s="39"/>
      <c r="B36" s="710"/>
      <c r="C36" s="711" t="s">
        <v>740</v>
      </c>
      <c r="D36" s="708"/>
      <c r="E36" s="709"/>
      <c r="F36" s="709"/>
      <c r="G36" s="709"/>
      <c r="H36" s="709"/>
      <c r="I36" s="709"/>
    </row>
    <row r="37" spans="1:11" ht="18.75" customHeight="1">
      <c r="A37" s="400"/>
      <c r="B37" s="710"/>
      <c r="C37" s="711"/>
      <c r="D37" s="711"/>
      <c r="E37" s="711"/>
      <c r="F37" s="711"/>
      <c r="G37" s="711"/>
      <c r="H37" s="711"/>
      <c r="I37" s="711"/>
      <c r="J37" s="488"/>
      <c r="K37" s="488"/>
    </row>
    <row r="38" spans="1:11" ht="18.75" customHeight="1">
      <c r="B38" s="707">
        <v>3</v>
      </c>
      <c r="C38" s="708" t="s">
        <v>741</v>
      </c>
      <c r="D38" s="711"/>
      <c r="E38" s="711"/>
      <c r="F38" s="711"/>
      <c r="G38" s="711"/>
      <c r="H38" s="711"/>
      <c r="I38" s="711"/>
      <c r="J38" s="488"/>
      <c r="K38" s="488"/>
    </row>
    <row r="39" spans="1:11" ht="9.75" customHeight="1">
      <c r="B39" s="710"/>
      <c r="C39" s="711"/>
      <c r="D39" s="711"/>
      <c r="E39" s="711"/>
      <c r="F39" s="711"/>
      <c r="G39" s="711"/>
      <c r="H39" s="711"/>
      <c r="I39" s="711"/>
      <c r="J39" s="488"/>
      <c r="K39" s="488"/>
    </row>
    <row r="40" spans="1:11" ht="18.75" customHeight="1">
      <c r="B40" s="710" t="s">
        <v>713</v>
      </c>
      <c r="C40" s="711" t="s">
        <v>742</v>
      </c>
      <c r="D40" s="711"/>
      <c r="E40" s="711"/>
      <c r="F40" s="711"/>
      <c r="G40" s="711"/>
      <c r="H40" s="711"/>
      <c r="I40" s="711"/>
      <c r="J40" s="488"/>
      <c r="K40" s="488"/>
    </row>
    <row r="41" spans="1:11" ht="18.75" customHeight="1">
      <c r="B41" s="710" t="s">
        <v>715</v>
      </c>
      <c r="C41" s="711" t="s">
        <v>743</v>
      </c>
      <c r="D41" s="711"/>
      <c r="E41" s="711"/>
      <c r="F41" s="711"/>
      <c r="G41" s="711"/>
      <c r="H41" s="711"/>
      <c r="I41" s="711"/>
      <c r="J41" s="488"/>
      <c r="K41" s="488"/>
    </row>
    <row r="42" spans="1:11" ht="18.75" customHeight="1">
      <c r="B42" s="710"/>
      <c r="C42" s="711" t="s">
        <v>744</v>
      </c>
      <c r="D42" s="711"/>
      <c r="E42" s="711"/>
      <c r="F42" s="711"/>
      <c r="G42" s="711"/>
      <c r="H42" s="711"/>
      <c r="I42" s="711"/>
      <c r="J42" s="488"/>
      <c r="K42" s="488"/>
    </row>
    <row r="43" spans="1:11" ht="18.75" customHeight="1">
      <c r="B43" s="710" t="s">
        <v>721</v>
      </c>
      <c r="C43" s="711" t="s">
        <v>745</v>
      </c>
      <c r="D43" s="711"/>
      <c r="E43" s="711"/>
      <c r="F43" s="711"/>
      <c r="G43" s="711"/>
      <c r="H43" s="711"/>
      <c r="I43" s="711"/>
      <c r="J43" s="488"/>
      <c r="K43" s="488"/>
    </row>
    <row r="44" spans="1:11" ht="18.75" customHeight="1">
      <c r="B44" s="710" t="s">
        <v>725</v>
      </c>
      <c r="C44" s="711" t="s">
        <v>746</v>
      </c>
      <c r="D44" s="711"/>
      <c r="E44" s="711"/>
      <c r="F44" s="711"/>
      <c r="G44" s="711"/>
      <c r="H44" s="711"/>
      <c r="I44" s="711"/>
      <c r="J44" s="488"/>
      <c r="K44" s="488"/>
    </row>
    <row r="45" spans="1:11" ht="18.75" customHeight="1">
      <c r="B45" s="710"/>
      <c r="C45" s="711" t="s">
        <v>747</v>
      </c>
      <c r="D45" s="711"/>
      <c r="E45" s="711"/>
      <c r="F45" s="711"/>
      <c r="G45" s="711"/>
      <c r="H45" s="711"/>
      <c r="I45" s="711"/>
      <c r="J45" s="488"/>
      <c r="K45" s="488"/>
    </row>
    <row r="46" spans="1:11" ht="19.5" customHeight="1">
      <c r="B46" s="710"/>
      <c r="C46" s="711" t="s">
        <v>748</v>
      </c>
      <c r="D46" s="705"/>
      <c r="E46" s="705"/>
      <c r="F46" s="705"/>
      <c r="G46" s="705"/>
      <c r="H46" s="705"/>
      <c r="I46" s="705"/>
      <c r="J46" s="705"/>
      <c r="K46" s="706"/>
    </row>
    <row r="47" spans="1:11" ht="19.5" customHeight="1">
      <c r="B47" s="710" t="s">
        <v>726</v>
      </c>
      <c r="C47" s="711" t="s">
        <v>749</v>
      </c>
    </row>
    <row r="48" spans="1:11" ht="19.5" customHeight="1">
      <c r="B48" s="710"/>
      <c r="C48" s="711" t="s">
        <v>750</v>
      </c>
    </row>
    <row r="49" spans="2:11" ht="19.5" customHeight="1">
      <c r="B49" s="704"/>
      <c r="C49" s="705"/>
      <c r="D49" s="716"/>
      <c r="E49" s="716"/>
      <c r="F49" s="716"/>
      <c r="G49" s="716"/>
      <c r="H49" s="716"/>
      <c r="I49" s="716"/>
      <c r="J49" s="717"/>
      <c r="K49" s="717"/>
    </row>
    <row r="50" spans="2:11" ht="19.5" customHeight="1">
      <c r="D50" s="716"/>
      <c r="E50" s="716"/>
      <c r="F50" s="716"/>
      <c r="G50" s="716"/>
      <c r="H50" s="716"/>
      <c r="I50" s="716"/>
      <c r="J50" s="717"/>
      <c r="K50" s="717"/>
    </row>
    <row r="51" spans="2:11" ht="19.5" customHeight="1">
      <c r="D51" s="716"/>
      <c r="E51" s="716"/>
      <c r="F51" s="716"/>
      <c r="G51" s="716"/>
      <c r="H51" s="716"/>
      <c r="I51" s="716"/>
      <c r="J51" s="717"/>
      <c r="K51" s="717"/>
    </row>
    <row r="52" spans="2:11" ht="19.5" customHeight="1">
      <c r="B52" s="719"/>
      <c r="C52" s="716"/>
      <c r="D52" s="720"/>
      <c r="E52" s="720"/>
      <c r="F52" s="720"/>
      <c r="G52" s="720"/>
      <c r="H52" s="720"/>
      <c r="I52" s="720"/>
      <c r="J52" s="706"/>
      <c r="K52" s="706"/>
    </row>
    <row r="53" spans="2:11" ht="19.5" customHeight="1">
      <c r="B53" s="719"/>
      <c r="C53" s="716"/>
      <c r="D53" s="720"/>
      <c r="E53" s="720"/>
      <c r="F53" s="720"/>
      <c r="G53" s="720"/>
      <c r="H53" s="720"/>
      <c r="I53" s="720"/>
      <c r="J53" s="705"/>
      <c r="K53" s="706"/>
    </row>
    <row r="54" spans="2:11" ht="19.5" customHeight="1">
      <c r="B54" s="719"/>
      <c r="C54" s="716"/>
      <c r="D54" s="720"/>
      <c r="E54" s="720"/>
      <c r="F54" s="720"/>
      <c r="G54" s="720"/>
      <c r="H54" s="720"/>
      <c r="I54" s="720"/>
      <c r="J54" s="706"/>
      <c r="K54" s="706"/>
    </row>
    <row r="55" spans="2:11" ht="19.5" customHeight="1">
      <c r="B55" s="704"/>
      <c r="C55" s="720"/>
      <c r="D55" s="720"/>
      <c r="E55" s="720"/>
      <c r="F55" s="720"/>
      <c r="G55" s="720"/>
      <c r="H55" s="720"/>
      <c r="I55" s="720"/>
      <c r="J55" s="705"/>
      <c r="K55" s="706"/>
    </row>
    <row r="56" spans="2:11" ht="19.5">
      <c r="B56" s="704"/>
      <c r="C56" s="720"/>
      <c r="D56" s="720"/>
      <c r="E56" s="720"/>
      <c r="F56" s="720"/>
      <c r="G56" s="720"/>
      <c r="H56" s="720"/>
      <c r="I56" s="720"/>
      <c r="J56" s="705"/>
      <c r="K56" s="706"/>
    </row>
    <row r="57" spans="2:11" ht="19.5">
      <c r="B57" s="704"/>
      <c r="C57" s="720"/>
      <c r="D57" s="720"/>
      <c r="E57" s="720"/>
      <c r="F57" s="720"/>
      <c r="G57" s="720"/>
      <c r="H57" s="720"/>
      <c r="I57" s="720"/>
      <c r="J57" s="705"/>
      <c r="K57" s="706"/>
    </row>
    <row r="58" spans="2:11" ht="19.5">
      <c r="B58" s="704"/>
      <c r="C58" s="720"/>
      <c r="D58" s="720"/>
      <c r="E58" s="720"/>
      <c r="F58" s="720"/>
      <c r="G58" s="720"/>
      <c r="H58" s="720"/>
      <c r="I58" s="720"/>
      <c r="J58" s="705"/>
      <c r="K58" s="706"/>
    </row>
    <row r="59" spans="2:11" ht="19.5">
      <c r="B59" s="704"/>
      <c r="C59" s="720"/>
      <c r="D59" s="720"/>
      <c r="E59" s="720"/>
      <c r="F59" s="720"/>
      <c r="G59" s="720"/>
      <c r="H59" s="720"/>
      <c r="I59" s="720"/>
      <c r="J59" s="705"/>
      <c r="K59" s="706"/>
    </row>
    <row r="60" spans="2:11" ht="19.5">
      <c r="B60" s="704"/>
      <c r="C60" s="720"/>
      <c r="D60" s="720"/>
      <c r="E60" s="720"/>
      <c r="F60" s="720"/>
      <c r="G60" s="720"/>
      <c r="H60" s="720"/>
      <c r="I60" s="720"/>
      <c r="J60" s="705"/>
      <c r="K60" s="706"/>
    </row>
    <row r="61" spans="2:11" ht="19.5">
      <c r="B61" s="704"/>
      <c r="C61" s="720"/>
      <c r="D61" s="720"/>
      <c r="E61" s="720"/>
      <c r="F61" s="720"/>
      <c r="G61" s="720"/>
      <c r="H61" s="720"/>
      <c r="I61" s="720"/>
      <c r="J61" s="706"/>
      <c r="K61" s="706"/>
    </row>
    <row r="62" spans="2:11" ht="19.5">
      <c r="B62" s="704"/>
      <c r="C62" s="720"/>
      <c r="D62" s="720"/>
      <c r="E62" s="720"/>
      <c r="F62" s="720"/>
      <c r="G62" s="720"/>
      <c r="H62" s="720"/>
      <c r="I62" s="720"/>
      <c r="J62" s="706"/>
      <c r="K62" s="706"/>
    </row>
    <row r="63" spans="2:11" ht="19.5">
      <c r="B63" s="704"/>
      <c r="C63" s="720"/>
      <c r="D63" s="720"/>
      <c r="E63" s="720"/>
      <c r="F63" s="720"/>
      <c r="G63" s="720"/>
      <c r="H63" s="720"/>
      <c r="I63" s="720"/>
      <c r="J63" s="706"/>
      <c r="K63" s="706"/>
    </row>
    <row r="64" spans="2:11" ht="19.5">
      <c r="B64" s="704"/>
      <c r="C64" s="720"/>
      <c r="D64" s="488"/>
      <c r="E64" s="488"/>
      <c r="F64" s="720"/>
      <c r="G64" s="720"/>
      <c r="H64" s="720"/>
      <c r="I64" s="720"/>
      <c r="J64" s="706"/>
      <c r="K64" s="706"/>
    </row>
    <row r="65" spans="2:11" ht="19.5">
      <c r="B65" s="704"/>
      <c r="C65" s="720"/>
      <c r="D65" s="488"/>
      <c r="E65" s="488"/>
      <c r="F65" s="720"/>
      <c r="G65" s="720"/>
      <c r="H65" s="720"/>
      <c r="I65" s="720"/>
      <c r="J65" s="706"/>
      <c r="K65" s="706"/>
    </row>
    <row r="66" spans="2:11" ht="19.5">
      <c r="B66" s="704"/>
      <c r="C66" s="720"/>
      <c r="D66" s="488"/>
      <c r="E66" s="488"/>
      <c r="F66" s="720"/>
      <c r="G66" s="720"/>
      <c r="H66" s="720"/>
      <c r="I66" s="720"/>
      <c r="J66" s="705"/>
      <c r="K66" s="706"/>
    </row>
    <row r="67" spans="2:11" ht="19.5">
      <c r="B67" s="704"/>
      <c r="C67" s="488"/>
      <c r="D67" s="488"/>
      <c r="E67" s="488"/>
      <c r="F67" s="720"/>
      <c r="G67" s="720"/>
      <c r="H67" s="720"/>
      <c r="I67" s="720"/>
      <c r="J67" s="706"/>
      <c r="K67" s="706"/>
    </row>
    <row r="68" spans="2:11" ht="19.5">
      <c r="B68" s="704"/>
      <c r="C68" s="488"/>
      <c r="D68" s="720"/>
      <c r="E68" s="720"/>
      <c r="F68" s="720"/>
      <c r="G68" s="720"/>
      <c r="H68" s="720"/>
      <c r="I68" s="720"/>
      <c r="J68" s="706"/>
      <c r="K68" s="706"/>
    </row>
    <row r="69" spans="2:11" ht="19.5">
      <c r="B69" s="704"/>
      <c r="C69" s="488"/>
      <c r="D69" s="720"/>
      <c r="E69" s="720"/>
      <c r="F69" s="720"/>
      <c r="G69" s="720"/>
      <c r="H69" s="720"/>
      <c r="I69" s="720"/>
      <c r="J69" s="706"/>
      <c r="K69" s="706"/>
    </row>
    <row r="70" spans="2:11" ht="19.5">
      <c r="B70" s="704"/>
      <c r="C70" s="488"/>
      <c r="D70" s="720"/>
      <c r="E70" s="720"/>
      <c r="F70" s="720"/>
      <c r="G70" s="720"/>
      <c r="H70" s="720"/>
      <c r="I70" s="720"/>
      <c r="J70" s="706"/>
      <c r="K70" s="706"/>
    </row>
    <row r="71" spans="2:11" ht="19.5">
      <c r="B71" s="704"/>
      <c r="C71" s="720"/>
      <c r="D71" s="720"/>
      <c r="E71" s="720"/>
      <c r="F71" s="720"/>
      <c r="G71" s="720"/>
      <c r="H71" s="720"/>
      <c r="I71" s="720"/>
      <c r="J71" s="706"/>
      <c r="K71" s="706"/>
    </row>
    <row r="72" spans="2:11" ht="19.5">
      <c r="B72" s="704"/>
      <c r="C72" s="720"/>
      <c r="D72" s="706"/>
      <c r="E72" s="706"/>
      <c r="F72" s="706"/>
      <c r="G72" s="706"/>
      <c r="H72" s="706"/>
      <c r="I72" s="706"/>
      <c r="J72" s="706"/>
      <c r="K72" s="706"/>
    </row>
    <row r="73" spans="2:11" ht="19.5">
      <c r="B73" s="704"/>
      <c r="C73" s="720"/>
      <c r="D73" s="706"/>
      <c r="E73" s="706"/>
      <c r="F73" s="706"/>
      <c r="G73" s="706"/>
      <c r="H73" s="706"/>
      <c r="I73" s="706"/>
      <c r="J73" s="706"/>
      <c r="K73" s="706"/>
    </row>
    <row r="74" spans="2:11" ht="19.5">
      <c r="B74" s="704"/>
      <c r="C74" s="720"/>
      <c r="D74" s="706"/>
      <c r="E74" s="706"/>
      <c r="F74" s="706"/>
      <c r="G74" s="706"/>
      <c r="H74" s="706"/>
      <c r="I74" s="706"/>
      <c r="J74" s="706"/>
      <c r="K74" s="706"/>
    </row>
    <row r="75" spans="2:11" ht="19.5">
      <c r="B75" s="704"/>
      <c r="C75" s="706"/>
      <c r="D75" s="706"/>
      <c r="E75" s="706"/>
      <c r="F75" s="706"/>
      <c r="G75" s="706"/>
      <c r="H75" s="706"/>
      <c r="I75" s="706"/>
      <c r="J75" s="706"/>
      <c r="K75" s="706"/>
    </row>
    <row r="76" spans="2:11" ht="19.5">
      <c r="B76" s="704"/>
      <c r="C76" s="706"/>
      <c r="D76" s="706"/>
      <c r="E76" s="706"/>
      <c r="F76" s="706"/>
      <c r="G76" s="706"/>
      <c r="H76" s="706"/>
      <c r="I76" s="706"/>
      <c r="J76" s="706"/>
      <c r="K76" s="706"/>
    </row>
    <row r="77" spans="2:11" ht="19.5">
      <c r="B77" s="704"/>
      <c r="C77" s="706"/>
      <c r="D77" s="706"/>
      <c r="E77" s="706"/>
      <c r="F77" s="706"/>
      <c r="G77" s="706"/>
      <c r="H77" s="706"/>
      <c r="I77" s="706"/>
      <c r="J77" s="706"/>
      <c r="K77" s="706"/>
    </row>
    <row r="78" spans="2:11" ht="19.5">
      <c r="B78" s="704"/>
      <c r="C78" s="706"/>
      <c r="D78" s="706"/>
      <c r="E78" s="706"/>
      <c r="F78" s="706"/>
      <c r="G78" s="706"/>
      <c r="H78" s="706"/>
      <c r="I78" s="706"/>
      <c r="J78" s="706"/>
      <c r="K78" s="706"/>
    </row>
    <row r="79" spans="2:11" ht="19.5">
      <c r="B79" s="704"/>
      <c r="C79" s="706"/>
      <c r="D79" s="706"/>
      <c r="E79" s="706"/>
      <c r="F79" s="706"/>
      <c r="G79" s="706"/>
      <c r="H79" s="706"/>
      <c r="I79" s="706"/>
      <c r="J79" s="706"/>
      <c r="K79" s="706"/>
    </row>
    <row r="80" spans="2:11" ht="19.5">
      <c r="B80" s="704"/>
      <c r="C80" s="706"/>
      <c r="D80" s="706"/>
      <c r="E80" s="706"/>
      <c r="F80" s="706"/>
      <c r="G80" s="706"/>
      <c r="H80" s="706"/>
      <c r="I80" s="706"/>
      <c r="J80" s="706"/>
      <c r="K80" s="706"/>
    </row>
    <row r="81" spans="2:11" ht="19.5">
      <c r="B81" s="704"/>
      <c r="C81" s="706"/>
      <c r="D81" s="706"/>
      <c r="E81" s="706"/>
      <c r="F81" s="706"/>
      <c r="G81" s="706"/>
      <c r="H81" s="706"/>
      <c r="I81" s="706"/>
      <c r="J81" s="706"/>
      <c r="K81" s="706"/>
    </row>
    <row r="82" spans="2:11" ht="19.5">
      <c r="B82" s="704"/>
      <c r="C82" s="706"/>
      <c r="D82" s="706"/>
      <c r="E82" s="706"/>
      <c r="F82" s="706"/>
      <c r="G82" s="706"/>
      <c r="H82" s="706"/>
      <c r="I82" s="706"/>
      <c r="J82" s="706"/>
      <c r="K82" s="706"/>
    </row>
    <row r="83" spans="2:11" ht="19.5">
      <c r="B83" s="704"/>
      <c r="C83" s="706"/>
      <c r="D83" s="706"/>
      <c r="E83" s="706"/>
      <c r="F83" s="706"/>
      <c r="G83" s="706"/>
      <c r="H83" s="706"/>
      <c r="I83" s="706"/>
      <c r="J83" s="706"/>
      <c r="K83" s="706"/>
    </row>
    <row r="84" spans="2:11" ht="19.5">
      <c r="B84" s="704"/>
      <c r="C84" s="706"/>
      <c r="D84" s="706"/>
      <c r="E84" s="706"/>
      <c r="F84" s="706"/>
      <c r="G84" s="706"/>
      <c r="H84" s="706"/>
      <c r="I84" s="706"/>
      <c r="J84" s="706"/>
      <c r="K84" s="706"/>
    </row>
    <row r="85" spans="2:11" ht="19.5">
      <c r="B85" s="704"/>
      <c r="C85" s="706"/>
      <c r="D85" s="706"/>
      <c r="E85" s="706"/>
      <c r="F85" s="706"/>
      <c r="G85" s="706"/>
      <c r="H85" s="706"/>
      <c r="I85" s="706"/>
      <c r="J85" s="706"/>
      <c r="K85" s="706"/>
    </row>
    <row r="86" spans="2:11" ht="19.5">
      <c r="B86" s="704"/>
      <c r="C86" s="706"/>
      <c r="D86" s="706"/>
      <c r="E86" s="706"/>
      <c r="F86" s="706"/>
      <c r="G86" s="706"/>
      <c r="H86" s="706"/>
      <c r="I86" s="706"/>
      <c r="J86" s="706"/>
      <c r="K86" s="706"/>
    </row>
    <row r="87" spans="2:11" ht="19.5">
      <c r="B87" s="704"/>
      <c r="C87" s="706"/>
      <c r="D87" s="706"/>
      <c r="E87" s="706"/>
      <c r="F87" s="706"/>
      <c r="G87" s="706"/>
      <c r="H87" s="706"/>
      <c r="I87" s="706"/>
      <c r="J87" s="706"/>
      <c r="K87" s="706"/>
    </row>
    <row r="88" spans="2:11" ht="19.5">
      <c r="B88" s="704"/>
      <c r="C88" s="706"/>
      <c r="D88" s="706"/>
      <c r="E88" s="706"/>
      <c r="F88" s="706"/>
      <c r="G88" s="706"/>
      <c r="H88" s="706"/>
      <c r="I88" s="706"/>
      <c r="J88" s="706"/>
      <c r="K88" s="706"/>
    </row>
    <row r="89" spans="2:11" ht="19.5">
      <c r="B89" s="704"/>
      <c r="C89" s="706"/>
      <c r="D89" s="706"/>
      <c r="E89" s="706"/>
      <c r="F89" s="706"/>
      <c r="G89" s="706"/>
      <c r="H89" s="706"/>
      <c r="I89" s="706"/>
      <c r="J89" s="706"/>
      <c r="K89" s="706"/>
    </row>
    <row r="90" spans="2:11" ht="19.5">
      <c r="B90" s="704"/>
      <c r="C90" s="706"/>
      <c r="D90" s="706"/>
      <c r="E90" s="706"/>
      <c r="F90" s="706"/>
      <c r="G90" s="706"/>
      <c r="H90" s="706"/>
      <c r="I90" s="706"/>
      <c r="J90" s="706"/>
      <c r="K90" s="706"/>
    </row>
    <row r="91" spans="2:11" ht="19.5">
      <c r="B91" s="704"/>
      <c r="C91" s="706"/>
      <c r="D91" s="706"/>
      <c r="E91" s="706"/>
      <c r="F91" s="706"/>
      <c r="G91" s="706"/>
      <c r="H91" s="706"/>
      <c r="I91" s="706"/>
      <c r="J91" s="706"/>
      <c r="K91" s="706"/>
    </row>
    <row r="92" spans="2:11" ht="19.5">
      <c r="B92" s="704"/>
      <c r="C92" s="706"/>
      <c r="D92" s="706"/>
      <c r="E92" s="706"/>
      <c r="F92" s="706"/>
      <c r="G92" s="706"/>
      <c r="H92" s="706"/>
      <c r="I92" s="706"/>
      <c r="J92" s="706"/>
      <c r="K92" s="706"/>
    </row>
    <row r="93" spans="2:11" ht="19.5">
      <c r="B93" s="704"/>
      <c r="C93" s="706"/>
      <c r="D93" s="706"/>
      <c r="E93" s="706"/>
      <c r="F93" s="706"/>
      <c r="G93" s="706"/>
      <c r="H93" s="706"/>
      <c r="I93" s="706"/>
      <c r="J93" s="706"/>
      <c r="K93" s="706"/>
    </row>
    <row r="94" spans="2:11" ht="19.5">
      <c r="B94" s="704"/>
      <c r="C94" s="706"/>
      <c r="D94" s="706"/>
      <c r="E94" s="706"/>
      <c r="F94" s="706"/>
      <c r="G94" s="706"/>
      <c r="H94" s="706"/>
      <c r="I94" s="706"/>
      <c r="J94" s="706"/>
      <c r="K94" s="706"/>
    </row>
    <row r="95" spans="2:11" ht="19.5">
      <c r="B95" s="704"/>
      <c r="C95" s="706"/>
      <c r="D95" s="706"/>
      <c r="E95" s="706"/>
      <c r="F95" s="706"/>
      <c r="G95" s="706"/>
      <c r="H95" s="706"/>
      <c r="I95" s="706"/>
      <c r="J95" s="706"/>
      <c r="K95" s="706"/>
    </row>
    <row r="96" spans="2:11" ht="19.5">
      <c r="B96" s="704"/>
      <c r="C96" s="706"/>
      <c r="D96" s="706"/>
      <c r="E96" s="706"/>
      <c r="F96" s="706"/>
      <c r="G96" s="706"/>
      <c r="H96" s="706"/>
      <c r="I96" s="706"/>
      <c r="J96" s="706"/>
      <c r="K96" s="706"/>
    </row>
    <row r="97" spans="2:11" ht="19.5">
      <c r="B97" s="704"/>
      <c r="C97" s="706"/>
      <c r="D97" s="706"/>
      <c r="E97" s="706"/>
      <c r="F97" s="706"/>
      <c r="G97" s="706"/>
      <c r="H97" s="706"/>
      <c r="I97" s="706"/>
      <c r="J97" s="706"/>
      <c r="K97" s="706"/>
    </row>
    <row r="98" spans="2:11" ht="19.5">
      <c r="B98" s="704"/>
      <c r="C98" s="706"/>
      <c r="D98" s="706"/>
      <c r="E98" s="706"/>
      <c r="F98" s="706"/>
      <c r="G98" s="706"/>
      <c r="H98" s="706"/>
      <c r="I98" s="706"/>
      <c r="J98" s="706"/>
      <c r="K98" s="706"/>
    </row>
    <row r="99" spans="2:11" ht="19.5">
      <c r="B99" s="704"/>
      <c r="C99" s="706"/>
      <c r="D99" s="1"/>
      <c r="E99" s="1"/>
      <c r="F99" s="1"/>
      <c r="G99" s="1"/>
      <c r="H99" s="1"/>
      <c r="I99" s="1"/>
      <c r="J99" s="1"/>
      <c r="K99" s="1"/>
    </row>
    <row r="100" spans="2:11" ht="19.5">
      <c r="B100" s="704"/>
      <c r="C100" s="706"/>
      <c r="D100" s="1"/>
      <c r="E100" s="1"/>
      <c r="F100" s="1"/>
      <c r="G100" s="1"/>
      <c r="H100" s="1"/>
      <c r="I100" s="1"/>
      <c r="J100" s="1"/>
      <c r="K100" s="1"/>
    </row>
    <row r="101" spans="2:11" ht="19.5">
      <c r="B101" s="704"/>
      <c r="C101" s="706"/>
      <c r="D101" s="1"/>
      <c r="E101" s="1"/>
      <c r="F101" s="1"/>
      <c r="G101" s="1"/>
      <c r="H101" s="1"/>
      <c r="I101" s="1"/>
      <c r="J101" s="1"/>
      <c r="K101" s="1"/>
    </row>
    <row r="102" spans="2:11" ht="19.5">
      <c r="B102" s="721"/>
      <c r="C102" s="1"/>
      <c r="D102" s="1"/>
      <c r="E102" s="1"/>
      <c r="F102" s="1"/>
      <c r="G102" s="1"/>
      <c r="H102" s="1"/>
      <c r="I102" s="1"/>
      <c r="J102" s="1"/>
      <c r="K102" s="1"/>
    </row>
    <row r="103" spans="2:11" ht="19.5">
      <c r="B103" s="721"/>
      <c r="C103" s="1"/>
      <c r="D103" s="1"/>
      <c r="E103" s="1"/>
      <c r="F103" s="1"/>
      <c r="G103" s="1"/>
      <c r="H103" s="1"/>
      <c r="I103" s="1"/>
      <c r="J103" s="1"/>
      <c r="K103" s="1"/>
    </row>
    <row r="104" spans="2:11" ht="19.5">
      <c r="B104" s="721"/>
      <c r="C104" s="1"/>
      <c r="D104" s="1"/>
      <c r="E104" s="1"/>
      <c r="F104" s="1"/>
      <c r="G104" s="1"/>
      <c r="H104" s="1"/>
      <c r="I104" s="1"/>
      <c r="J104" s="1"/>
      <c r="K104" s="1"/>
    </row>
    <row r="105" spans="2:11" ht="19.5">
      <c r="B105" s="721"/>
      <c r="C105" s="1"/>
      <c r="D105" s="1"/>
      <c r="E105" s="1"/>
      <c r="F105" s="1"/>
      <c r="G105" s="1"/>
      <c r="H105" s="1"/>
      <c r="I105" s="1"/>
      <c r="J105" s="1"/>
      <c r="K105" s="1"/>
    </row>
    <row r="106" spans="2:11" ht="19.5">
      <c r="B106" s="721"/>
      <c r="C106" s="1"/>
      <c r="D106" s="1"/>
      <c r="E106" s="1"/>
      <c r="F106" s="1"/>
      <c r="G106" s="1"/>
      <c r="H106" s="1"/>
      <c r="I106" s="1"/>
      <c r="J106" s="1"/>
      <c r="K106" s="1"/>
    </row>
    <row r="107" spans="2:11" ht="19.5">
      <c r="B107" s="721"/>
      <c r="C107" s="1"/>
      <c r="D107" s="1"/>
      <c r="E107" s="1"/>
      <c r="F107" s="1"/>
      <c r="G107" s="1"/>
      <c r="H107" s="1"/>
      <c r="I107" s="1"/>
      <c r="J107" s="1"/>
      <c r="K107" s="1"/>
    </row>
    <row r="108" spans="2:11" ht="19.5">
      <c r="B108" s="721"/>
      <c r="C108" s="1"/>
      <c r="D108" s="1"/>
      <c r="E108" s="1"/>
      <c r="F108" s="1"/>
      <c r="G108" s="1"/>
      <c r="H108" s="1"/>
      <c r="I108" s="1"/>
      <c r="J108" s="1"/>
      <c r="K108" s="1"/>
    </row>
    <row r="109" spans="2:11" ht="19.5">
      <c r="B109" s="721"/>
      <c r="C109" s="1"/>
      <c r="D109" s="1"/>
      <c r="E109" s="1"/>
      <c r="F109" s="1"/>
      <c r="G109" s="1"/>
      <c r="H109" s="1"/>
      <c r="I109" s="1"/>
      <c r="J109" s="1"/>
      <c r="K109" s="1"/>
    </row>
    <row r="110" spans="2:11" ht="19.5">
      <c r="B110" s="721"/>
      <c r="C110" s="1"/>
      <c r="D110" s="1"/>
      <c r="E110" s="1"/>
      <c r="F110" s="1"/>
      <c r="G110" s="1"/>
      <c r="H110" s="1"/>
      <c r="I110" s="1"/>
      <c r="J110" s="1"/>
      <c r="K110" s="1"/>
    </row>
    <row r="111" spans="2:11" ht="19.5">
      <c r="B111" s="721"/>
      <c r="C111" s="1"/>
    </row>
    <row r="112" spans="2:11" ht="19.5">
      <c r="B112" s="721"/>
      <c r="C112" s="1"/>
    </row>
    <row r="113" spans="2:3" ht="19.5">
      <c r="B113" s="721"/>
      <c r="C113" s="1"/>
    </row>
  </sheetData>
  <mergeCells count="1">
    <mergeCell ref="B1:K1"/>
  </mergeCells>
  <phoneticPr fontId="94"/>
  <printOptions horizontalCentered="1" verticalCentered="1"/>
  <pageMargins left="0.31496062992125984" right="0.11811023622047245" top="0.35433070866141736" bottom="0.19685039370078741"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67"/>
  <sheetViews>
    <sheetView showGridLines="0" view="pageBreakPreview" zoomScaleNormal="100" zoomScaleSheetLayoutView="100" workbookViewId="0">
      <selection activeCell="A9" sqref="A9"/>
    </sheetView>
  </sheetViews>
  <sheetFormatPr defaultColWidth="9" defaultRowHeight="15.75"/>
  <cols>
    <col min="1" max="10" width="9" style="538"/>
    <col min="11" max="11" width="12.25" style="538" customWidth="1"/>
    <col min="12" max="16384" width="9" style="538"/>
  </cols>
  <sheetData>
    <row r="1" spans="1:12" ht="24" customHeight="1">
      <c r="A1" s="1031" t="s">
        <v>402</v>
      </c>
      <c r="B1" s="1031"/>
      <c r="C1" s="1031"/>
      <c r="D1" s="1031"/>
      <c r="E1" s="1031"/>
      <c r="F1" s="1031"/>
      <c r="G1" s="1031"/>
      <c r="H1" s="1031"/>
      <c r="I1" s="1031"/>
      <c r="J1" s="1031"/>
      <c r="K1" s="1031"/>
    </row>
    <row r="2" spans="1:12" ht="24" customHeight="1">
      <c r="A2" s="1031"/>
      <c r="B2" s="1031"/>
      <c r="C2" s="1031"/>
      <c r="D2" s="1031"/>
      <c r="E2" s="1031"/>
      <c r="F2" s="1031"/>
      <c r="G2" s="1031"/>
      <c r="H2" s="1031"/>
      <c r="I2" s="1031"/>
      <c r="J2" s="1031"/>
      <c r="K2" s="1031"/>
    </row>
    <row r="3" spans="1:12" ht="10.9" customHeight="1">
      <c r="A3" s="723"/>
      <c r="B3" s="723"/>
      <c r="C3" s="723"/>
      <c r="D3" s="723"/>
      <c r="E3" s="723"/>
      <c r="F3" s="723"/>
      <c r="G3" s="723"/>
      <c r="H3" s="723"/>
      <c r="I3" s="723"/>
      <c r="J3" s="723"/>
      <c r="K3" s="723"/>
      <c r="L3" s="724"/>
    </row>
    <row r="4" spans="1:12" ht="18" customHeight="1">
      <c r="A4" s="725" t="s">
        <v>758</v>
      </c>
      <c r="B4" s="724"/>
      <c r="C4" s="724"/>
      <c r="D4" s="724"/>
      <c r="E4" s="724"/>
      <c r="F4" s="724"/>
      <c r="G4" s="724"/>
      <c r="H4" s="724"/>
      <c r="I4" s="724"/>
      <c r="J4" s="724"/>
      <c r="K4" s="724"/>
      <c r="L4" s="724"/>
    </row>
    <row r="5" spans="1:12" ht="18" customHeight="1">
      <c r="A5" s="726" t="s">
        <v>759</v>
      </c>
      <c r="B5" s="724"/>
      <c r="C5" s="724"/>
      <c r="D5" s="724"/>
      <c r="E5" s="724"/>
      <c r="F5" s="724"/>
      <c r="G5" s="724"/>
      <c r="H5" s="724"/>
      <c r="I5" s="724"/>
      <c r="J5" s="724"/>
      <c r="K5" s="724"/>
      <c r="L5" s="724"/>
    </row>
    <row r="6" spans="1:12" ht="18" customHeight="1">
      <c r="A6" s="723"/>
      <c r="B6" s="723"/>
      <c r="C6" s="723"/>
      <c r="D6" s="723"/>
      <c r="E6" s="723"/>
      <c r="F6" s="723"/>
      <c r="G6" s="723"/>
      <c r="H6" s="723"/>
      <c r="I6" s="723"/>
      <c r="J6" s="723"/>
      <c r="K6" s="723"/>
      <c r="L6" s="724"/>
    </row>
    <row r="7" spans="1:12" ht="18" customHeight="1">
      <c r="A7" s="727" t="s">
        <v>503</v>
      </c>
      <c r="B7" s="724"/>
      <c r="C7" s="724"/>
      <c r="D7" s="724"/>
      <c r="E7" s="724"/>
      <c r="F7" s="724"/>
      <c r="G7" s="724"/>
      <c r="H7" s="724"/>
      <c r="I7" s="724"/>
      <c r="J7" s="724"/>
      <c r="K7" s="724"/>
      <c r="L7" s="724"/>
    </row>
    <row r="8" spans="1:12" ht="18" customHeight="1">
      <c r="A8" s="723"/>
      <c r="B8" s="723"/>
      <c r="C8" s="723"/>
      <c r="D8" s="723"/>
      <c r="E8" s="723"/>
      <c r="F8" s="723"/>
      <c r="G8" s="723"/>
      <c r="H8" s="723"/>
      <c r="I8" s="723"/>
      <c r="J8" s="723"/>
      <c r="K8" s="723"/>
      <c r="L8" s="724"/>
    </row>
    <row r="9" spans="1:12" ht="18" customHeight="1">
      <c r="A9" s="727" t="s">
        <v>486</v>
      </c>
      <c r="B9" s="724"/>
      <c r="C9" s="724"/>
      <c r="D9" s="724"/>
      <c r="E9" s="724"/>
      <c r="F9" s="724"/>
      <c r="G9" s="724"/>
      <c r="H9" s="724"/>
      <c r="I9" s="724"/>
      <c r="J9" s="724"/>
      <c r="K9" s="724"/>
      <c r="L9" s="724"/>
    </row>
    <row r="10" spans="1:12" s="730" customFormat="1" ht="18" customHeight="1">
      <c r="A10" s="728" t="s">
        <v>760</v>
      </c>
      <c r="B10" s="729"/>
      <c r="C10" s="729"/>
      <c r="D10" s="729"/>
      <c r="E10" s="729"/>
      <c r="F10" s="729"/>
      <c r="G10" s="729"/>
      <c r="H10" s="729"/>
      <c r="I10" s="729"/>
      <c r="J10" s="729"/>
      <c r="K10" s="728"/>
      <c r="L10" s="728"/>
    </row>
    <row r="11" spans="1:12" ht="18" customHeight="1">
      <c r="A11" s="723"/>
      <c r="B11" s="723"/>
      <c r="C11" s="723"/>
      <c r="D11" s="723"/>
      <c r="E11" s="723"/>
      <c r="F11" s="723"/>
      <c r="G11" s="723"/>
      <c r="H11" s="723"/>
      <c r="I11" s="723"/>
      <c r="J11" s="723"/>
      <c r="K11" s="723"/>
      <c r="L11" s="724"/>
    </row>
    <row r="12" spans="1:12" ht="18" customHeight="1">
      <c r="A12" s="731" t="s">
        <v>761</v>
      </c>
      <c r="B12" s="724"/>
      <c r="C12" s="724"/>
      <c r="D12" s="724"/>
      <c r="E12" s="724"/>
      <c r="F12" s="724"/>
      <c r="G12" s="724"/>
      <c r="H12" s="724"/>
      <c r="I12" s="724"/>
      <c r="J12" s="724"/>
      <c r="K12" s="724"/>
      <c r="L12" s="724"/>
    </row>
    <row r="13" spans="1:12" ht="18" customHeight="1">
      <c r="A13" s="726" t="s">
        <v>762</v>
      </c>
      <c r="B13" s="724"/>
      <c r="C13" s="724"/>
      <c r="D13" s="724"/>
      <c r="E13" s="724"/>
      <c r="F13" s="724"/>
      <c r="G13" s="724"/>
      <c r="H13" s="724"/>
      <c r="I13" s="724"/>
      <c r="J13" s="724"/>
      <c r="K13" s="724"/>
      <c r="L13" s="724"/>
    </row>
    <row r="14" spans="1:12" ht="18" customHeight="1">
      <c r="A14" s="724" t="s">
        <v>487</v>
      </c>
      <c r="B14" s="724"/>
      <c r="C14" s="724"/>
      <c r="D14" s="724"/>
      <c r="E14" s="724"/>
      <c r="F14" s="724"/>
      <c r="G14" s="724"/>
      <c r="H14" s="724"/>
      <c r="I14" s="724"/>
      <c r="J14" s="724"/>
      <c r="K14" s="724"/>
      <c r="L14" s="724"/>
    </row>
    <row r="15" spans="1:12" ht="18" customHeight="1">
      <c r="A15" s="724" t="s">
        <v>488</v>
      </c>
      <c r="B15" s="724"/>
      <c r="C15" s="724"/>
      <c r="D15" s="724"/>
      <c r="E15" s="724"/>
      <c r="F15" s="724"/>
      <c r="G15" s="724"/>
      <c r="H15" s="724"/>
      <c r="I15" s="724"/>
      <c r="J15" s="724"/>
      <c r="K15" s="724"/>
      <c r="L15" s="724"/>
    </row>
    <row r="16" spans="1:12" ht="18" customHeight="1">
      <c r="A16" s="723"/>
      <c r="B16" s="723"/>
      <c r="C16" s="723"/>
      <c r="D16" s="723"/>
      <c r="E16" s="723"/>
      <c r="F16" s="723"/>
      <c r="G16" s="723"/>
      <c r="H16" s="723"/>
      <c r="I16" s="723"/>
      <c r="J16" s="723"/>
      <c r="K16" s="723"/>
      <c r="L16" s="724"/>
    </row>
    <row r="17" spans="1:12" ht="18" customHeight="1">
      <c r="A17" s="732" t="s">
        <v>491</v>
      </c>
      <c r="B17" s="724"/>
      <c r="C17" s="724"/>
      <c r="D17" s="724"/>
      <c r="E17" s="724"/>
      <c r="F17" s="724"/>
      <c r="G17" s="724"/>
      <c r="H17" s="724"/>
      <c r="I17" s="724"/>
      <c r="J17" s="724"/>
      <c r="K17" s="724"/>
      <c r="L17" s="724"/>
    </row>
    <row r="18" spans="1:12" ht="18" customHeight="1">
      <c r="A18" s="724" t="s">
        <v>490</v>
      </c>
      <c r="B18" s="724"/>
      <c r="C18" s="724"/>
      <c r="D18" s="724"/>
      <c r="E18" s="724"/>
      <c r="F18" s="724"/>
      <c r="G18" s="724"/>
      <c r="H18" s="724"/>
      <c r="I18" s="724"/>
      <c r="J18" s="724"/>
      <c r="K18" s="724"/>
      <c r="L18" s="724"/>
    </row>
    <row r="19" spans="1:12" ht="18" customHeight="1">
      <c r="A19" s="724" t="s">
        <v>492</v>
      </c>
      <c r="B19" s="724"/>
      <c r="C19" s="724"/>
      <c r="D19" s="724"/>
      <c r="E19" s="724"/>
      <c r="F19" s="724"/>
      <c r="G19" s="724"/>
      <c r="H19" s="724"/>
      <c r="I19" s="724"/>
      <c r="J19" s="724"/>
      <c r="K19" s="724"/>
      <c r="L19" s="724"/>
    </row>
    <row r="20" spans="1:12" ht="18" customHeight="1">
      <c r="A20" s="728" t="s">
        <v>493</v>
      </c>
      <c r="B20" s="724"/>
      <c r="C20" s="724"/>
      <c r="D20" s="724"/>
      <c r="E20" s="724"/>
      <c r="F20" s="724"/>
      <c r="G20" s="724"/>
      <c r="H20" s="724"/>
      <c r="I20" s="724"/>
      <c r="J20" s="724"/>
      <c r="K20" s="724"/>
      <c r="L20" s="724"/>
    </row>
    <row r="21" spans="1:12" ht="18" customHeight="1">
      <c r="A21" s="724" t="s">
        <v>489</v>
      </c>
      <c r="B21" s="724"/>
      <c r="C21" s="724"/>
      <c r="D21" s="724"/>
      <c r="E21" s="724"/>
      <c r="F21" s="724"/>
      <c r="G21" s="724"/>
      <c r="H21" s="724"/>
      <c r="I21" s="724"/>
      <c r="J21" s="724"/>
      <c r="K21" s="724"/>
      <c r="L21" s="724"/>
    </row>
    <row r="22" spans="1:12" ht="18" customHeight="1">
      <c r="A22" s="723"/>
      <c r="B22" s="723"/>
      <c r="C22" s="723"/>
      <c r="D22" s="723"/>
      <c r="E22" s="723"/>
      <c r="F22" s="723"/>
      <c r="G22" s="723"/>
      <c r="H22" s="723"/>
      <c r="I22" s="723"/>
      <c r="J22" s="723"/>
      <c r="K22" s="723"/>
      <c r="L22" s="724"/>
    </row>
    <row r="23" spans="1:12" ht="18" customHeight="1">
      <c r="A23" s="724" t="s">
        <v>494</v>
      </c>
      <c r="B23" s="724"/>
      <c r="C23" s="724"/>
      <c r="D23" s="724"/>
      <c r="E23" s="724"/>
      <c r="F23" s="724"/>
      <c r="G23" s="724"/>
      <c r="H23" s="724"/>
      <c r="I23" s="724"/>
      <c r="J23" s="724"/>
      <c r="K23" s="724"/>
      <c r="L23" s="724"/>
    </row>
    <row r="24" spans="1:12" ht="18" customHeight="1">
      <c r="A24" s="723"/>
      <c r="B24" s="723"/>
      <c r="C24" s="723"/>
      <c r="D24" s="723"/>
      <c r="E24" s="723"/>
      <c r="F24" s="723"/>
      <c r="G24" s="723"/>
      <c r="H24" s="723"/>
      <c r="I24" s="723"/>
      <c r="J24" s="723"/>
      <c r="K24" s="723"/>
      <c r="L24" s="724"/>
    </row>
    <row r="25" spans="1:12" ht="18" customHeight="1">
      <c r="A25" s="732" t="s">
        <v>171</v>
      </c>
      <c r="B25" s="727"/>
      <c r="C25" s="724"/>
      <c r="D25" s="724"/>
      <c r="E25" s="724"/>
      <c r="F25" s="724"/>
      <c r="G25" s="724"/>
      <c r="H25" s="724"/>
      <c r="I25" s="724"/>
      <c r="J25" s="724"/>
      <c r="K25" s="724"/>
      <c r="L25" s="724"/>
    </row>
    <row r="26" spans="1:12" ht="18" customHeight="1">
      <c r="A26" s="723"/>
      <c r="B26" s="723"/>
      <c r="C26" s="723"/>
      <c r="D26" s="723"/>
      <c r="E26" s="723"/>
      <c r="F26" s="723"/>
      <c r="G26" s="723"/>
      <c r="H26" s="723"/>
      <c r="I26" s="723"/>
      <c r="J26" s="723"/>
      <c r="K26" s="723"/>
      <c r="L26" s="724"/>
    </row>
    <row r="27" spans="1:12" ht="24">
      <c r="A27" s="733" t="s">
        <v>763</v>
      </c>
      <c r="B27" s="734"/>
      <c r="C27" s="734"/>
    </row>
    <row r="28" spans="1:12" ht="24">
      <c r="A28" s="735" t="s">
        <v>764</v>
      </c>
      <c r="B28" s="736"/>
      <c r="C28" s="736"/>
      <c r="D28" s="737"/>
      <c r="E28" s="737"/>
      <c r="F28" s="737"/>
      <c r="G28" s="737"/>
    </row>
    <row r="29" spans="1:12" ht="24">
      <c r="A29" s="733"/>
      <c r="B29" s="736"/>
      <c r="C29" s="735" t="s">
        <v>765</v>
      </c>
      <c r="D29" s="737"/>
      <c r="E29" s="737"/>
      <c r="F29" s="737"/>
      <c r="G29" s="737"/>
    </row>
    <row r="30" spans="1:12" ht="18" customHeight="1">
      <c r="A30" s="723"/>
      <c r="B30" s="723"/>
      <c r="C30" s="723"/>
      <c r="D30" s="723"/>
      <c r="E30" s="723"/>
      <c r="F30" s="723"/>
      <c r="G30" s="723"/>
      <c r="H30" s="723"/>
      <c r="I30" s="723"/>
      <c r="J30" s="723"/>
      <c r="K30" s="723"/>
      <c r="L30" s="724"/>
    </row>
    <row r="31" spans="1:12" ht="16.5">
      <c r="A31" s="738" t="s">
        <v>495</v>
      </c>
      <c r="B31" s="724"/>
      <c r="C31" s="724"/>
      <c r="D31" s="724"/>
      <c r="E31" s="724"/>
      <c r="F31" s="724"/>
      <c r="G31" s="724"/>
      <c r="H31" s="724"/>
      <c r="I31" s="724"/>
      <c r="J31" s="724"/>
      <c r="K31" s="724"/>
      <c r="L31" s="724"/>
    </row>
    <row r="32" spans="1:12" ht="18" customHeight="1">
      <c r="A32" s="723"/>
      <c r="B32" s="723"/>
      <c r="C32" s="723"/>
      <c r="D32" s="723"/>
      <c r="E32" s="723"/>
      <c r="F32" s="723"/>
      <c r="G32" s="723"/>
      <c r="H32" s="723"/>
      <c r="I32" s="723"/>
      <c r="J32" s="723"/>
      <c r="K32" s="723"/>
      <c r="L32" s="724"/>
    </row>
    <row r="33" spans="1:12" ht="18" customHeight="1">
      <c r="A33" s="738" t="s">
        <v>766</v>
      </c>
      <c r="B33" s="739"/>
      <c r="C33" s="724"/>
      <c r="D33" s="724"/>
      <c r="E33" s="724"/>
      <c r="F33" s="724"/>
      <c r="G33" s="724"/>
      <c r="H33" s="724"/>
      <c r="I33" s="724"/>
      <c r="J33" s="724"/>
      <c r="K33" s="724"/>
      <c r="L33" s="724"/>
    </row>
    <row r="34" spans="1:12" ht="18" customHeight="1">
      <c r="A34" s="732" t="s">
        <v>496</v>
      </c>
      <c r="B34" s="739"/>
      <c r="C34" s="724"/>
      <c r="D34" s="724"/>
      <c r="E34" s="724"/>
      <c r="F34" s="724"/>
      <c r="G34" s="724"/>
      <c r="H34" s="724"/>
      <c r="I34" s="724"/>
      <c r="J34" s="724"/>
      <c r="K34" s="724"/>
      <c r="L34" s="724"/>
    </row>
    <row r="35" spans="1:12" ht="18" customHeight="1">
      <c r="A35" s="723"/>
      <c r="B35" s="723"/>
      <c r="C35" s="723"/>
      <c r="D35" s="723"/>
      <c r="E35" s="723"/>
      <c r="F35" s="723"/>
      <c r="G35" s="723"/>
      <c r="H35" s="723"/>
      <c r="I35" s="723"/>
      <c r="J35" s="723"/>
      <c r="K35" s="723"/>
      <c r="L35" s="724"/>
    </row>
    <row r="36" spans="1:12" ht="18" customHeight="1">
      <c r="A36" s="732" t="s">
        <v>497</v>
      </c>
      <c r="B36" s="739"/>
      <c r="C36" s="724"/>
      <c r="D36" s="724"/>
      <c r="E36" s="724"/>
      <c r="F36" s="724"/>
      <c r="G36" s="724"/>
      <c r="H36" s="724"/>
      <c r="I36" s="724"/>
      <c r="J36" s="724"/>
      <c r="K36" s="724"/>
      <c r="L36" s="724"/>
    </row>
    <row r="37" spans="1:12" ht="18" customHeight="1">
      <c r="A37" s="732" t="s">
        <v>498</v>
      </c>
      <c r="B37" s="739"/>
      <c r="C37" s="724"/>
      <c r="D37" s="724"/>
      <c r="E37" s="724"/>
      <c r="F37" s="724"/>
      <c r="G37" s="724"/>
      <c r="H37" s="724"/>
      <c r="I37" s="724"/>
      <c r="J37" s="724"/>
      <c r="K37" s="724"/>
      <c r="L37" s="724"/>
    </row>
    <row r="38" spans="1:12" ht="18" customHeight="1">
      <c r="A38" s="732" t="s">
        <v>499</v>
      </c>
      <c r="B38" s="739"/>
      <c r="C38" s="724"/>
      <c r="D38" s="724"/>
      <c r="E38" s="724"/>
      <c r="F38" s="724"/>
      <c r="G38" s="724"/>
      <c r="H38" s="724"/>
      <c r="I38" s="724"/>
      <c r="J38" s="724"/>
      <c r="K38" s="724"/>
      <c r="L38" s="724"/>
    </row>
    <row r="39" spans="1:12" ht="18" customHeight="1">
      <c r="A39" s="723"/>
      <c r="B39" s="723"/>
      <c r="C39" s="723"/>
      <c r="D39" s="723"/>
      <c r="E39" s="723"/>
      <c r="F39" s="723"/>
      <c r="G39" s="723"/>
      <c r="H39" s="723"/>
      <c r="I39" s="723"/>
      <c r="J39" s="723"/>
      <c r="K39" s="723"/>
      <c r="L39" s="724"/>
    </row>
    <row r="40" spans="1:12" ht="18" customHeight="1">
      <c r="A40" s="732" t="s">
        <v>500</v>
      </c>
      <c r="B40" s="739"/>
      <c r="C40" s="724"/>
      <c r="D40" s="724"/>
      <c r="E40" s="724"/>
      <c r="F40" s="724"/>
      <c r="G40" s="724"/>
      <c r="H40" s="724"/>
      <c r="I40" s="724"/>
      <c r="J40" s="724"/>
      <c r="K40" s="724"/>
      <c r="L40" s="724"/>
    </row>
    <row r="41" spans="1:12" ht="18" customHeight="1">
      <c r="A41" s="724" t="s">
        <v>501</v>
      </c>
      <c r="B41" s="724"/>
      <c r="C41" s="724"/>
      <c r="D41" s="724"/>
      <c r="E41" s="724"/>
      <c r="F41" s="724"/>
      <c r="G41" s="724"/>
      <c r="H41" s="724"/>
      <c r="I41" s="724"/>
      <c r="J41" s="724"/>
      <c r="K41" s="724"/>
      <c r="L41" s="724"/>
    </row>
    <row r="42" spans="1:12" ht="24" customHeight="1">
      <c r="A42" s="724"/>
      <c r="B42" s="724"/>
      <c r="C42" s="724"/>
      <c r="D42" s="724"/>
      <c r="E42" s="724"/>
      <c r="F42" s="724"/>
      <c r="G42" s="724"/>
      <c r="H42" s="724"/>
      <c r="I42" s="724"/>
      <c r="J42" s="724"/>
      <c r="K42" s="724"/>
      <c r="L42" s="724"/>
    </row>
    <row r="43" spans="1:12" ht="24" customHeight="1">
      <c r="A43" s="724"/>
    </row>
    <row r="44" spans="1:12" ht="24" customHeight="1">
      <c r="A44" s="724"/>
    </row>
    <row r="45" spans="1:12" ht="24" customHeight="1">
      <c r="A45" s="724"/>
    </row>
    <row r="46" spans="1:12" ht="24" customHeight="1">
      <c r="A46" s="724"/>
    </row>
    <row r="47" spans="1:12" ht="24" customHeight="1">
      <c r="A47" s="740"/>
    </row>
    <row r="48" spans="1:12" ht="24" customHeight="1">
      <c r="A48" s="724"/>
    </row>
    <row r="49" spans="1:12" ht="24" customHeight="1">
      <c r="A49" s="724"/>
    </row>
    <row r="50" spans="1:12" ht="24" customHeight="1">
      <c r="A50" s="724"/>
    </row>
    <row r="51" spans="1:12" ht="24" customHeight="1">
      <c r="A51" s="738"/>
      <c r="B51" s="734"/>
      <c r="C51" s="734"/>
      <c r="D51" s="734"/>
      <c r="E51" s="734"/>
      <c r="F51" s="734"/>
      <c r="G51" s="734"/>
      <c r="H51" s="741"/>
      <c r="I51" s="741"/>
      <c r="J51" s="741"/>
      <c r="K51" s="741"/>
      <c r="L51" s="741"/>
    </row>
    <row r="52" spans="1:12" ht="24" customHeight="1">
      <c r="A52" s="742"/>
      <c r="B52" s="741"/>
      <c r="C52" s="741"/>
      <c r="D52" s="741"/>
      <c r="E52" s="741"/>
      <c r="F52" s="741"/>
      <c r="G52" s="741"/>
      <c r="H52" s="741"/>
      <c r="I52" s="741"/>
      <c r="J52" s="741"/>
      <c r="K52" s="741"/>
      <c r="L52" s="741"/>
    </row>
    <row r="53" spans="1:12" ht="24" customHeight="1">
      <c r="A53" s="743"/>
      <c r="B53" s="744"/>
      <c r="C53" s="744"/>
      <c r="D53" s="741"/>
      <c r="E53" s="744"/>
      <c r="F53" s="744"/>
      <c r="G53" s="744"/>
      <c r="H53" s="744"/>
      <c r="I53" s="744"/>
      <c r="J53" s="741"/>
      <c r="K53" s="741"/>
      <c r="L53" s="741"/>
    </row>
    <row r="54" spans="1:12" ht="24" customHeight="1">
      <c r="A54" s="743"/>
      <c r="B54" s="744"/>
      <c r="C54" s="744"/>
      <c r="D54" s="745"/>
      <c r="E54" s="744"/>
      <c r="F54" s="744"/>
      <c r="G54" s="744"/>
      <c r="H54" s="744"/>
      <c r="I54" s="744"/>
      <c r="J54" s="741"/>
      <c r="K54" s="741"/>
      <c r="L54" s="741"/>
    </row>
    <row r="55" spans="1:12" ht="24" customHeight="1">
      <c r="A55" s="746"/>
      <c r="B55" s="747"/>
      <c r="C55" s="747"/>
      <c r="D55" s="747"/>
      <c r="E55" s="748"/>
      <c r="F55" s="747"/>
      <c r="G55" s="747"/>
      <c r="H55" s="747"/>
      <c r="I55" s="747"/>
    </row>
    <row r="56" spans="1:12" ht="21">
      <c r="A56" s="749"/>
      <c r="B56" s="747"/>
      <c r="C56" s="747"/>
      <c r="D56" s="747"/>
      <c r="E56" s="748"/>
      <c r="F56" s="747"/>
      <c r="G56" s="747"/>
      <c r="H56" s="747"/>
      <c r="I56" s="747"/>
    </row>
    <row r="57" spans="1:12">
      <c r="A57" s="748"/>
    </row>
    <row r="58" spans="1:12">
      <c r="A58" s="748"/>
    </row>
    <row r="59" spans="1:12">
      <c r="A59" s="748"/>
    </row>
    <row r="60" spans="1:12">
      <c r="A60" s="748"/>
    </row>
    <row r="61" spans="1:12">
      <c r="A61" s="748"/>
    </row>
    <row r="62" spans="1:12">
      <c r="A62" s="748"/>
    </row>
    <row r="63" spans="1:12">
      <c r="A63" s="748"/>
    </row>
    <row r="64" spans="1:12">
      <c r="A64" s="748"/>
    </row>
    <row r="65" spans="1:1">
      <c r="A65" s="748"/>
    </row>
    <row r="67" spans="1:1">
      <c r="A67" s="748"/>
    </row>
  </sheetData>
  <mergeCells count="1">
    <mergeCell ref="A1:K2"/>
  </mergeCells>
  <phoneticPr fontId="94"/>
  <printOptions horizontalCentered="1"/>
  <pageMargins left="0.62992125984251968" right="0.43307086614173229" top="0.74803149606299213" bottom="0.15748031496062992"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EF60"/>
  <sheetViews>
    <sheetView showGridLines="0" view="pageBreakPreview" zoomScale="60" zoomScaleNormal="70" workbookViewId="0">
      <selection activeCell="A3" sqref="A3"/>
    </sheetView>
  </sheetViews>
  <sheetFormatPr defaultColWidth="2.75" defaultRowHeight="24"/>
  <cols>
    <col min="1" max="1" width="9.625" style="4" customWidth="1"/>
    <col min="2" max="2" width="35.75" style="5" customWidth="1"/>
    <col min="3" max="29" width="6.125" style="6" customWidth="1"/>
    <col min="30" max="30" width="4.625" style="6" customWidth="1"/>
    <col min="31" max="31" width="2.75" style="6" customWidth="1"/>
    <col min="32" max="32" width="5.375" style="6" customWidth="1"/>
    <col min="33" max="33" width="12" style="7" customWidth="1"/>
    <col min="34" max="34" width="8.625" style="338" customWidth="1"/>
    <col min="35" max="35" width="32.875" style="7" customWidth="1"/>
    <col min="36" max="36" width="2.75" style="6" customWidth="1"/>
    <col min="37" max="37" width="10.375" style="6" customWidth="1"/>
    <col min="38" max="133" width="8.875" style="6" customWidth="1"/>
    <col min="134" max="134" width="3.375" style="6" customWidth="1"/>
    <col min="135" max="135" width="22.125" style="6" customWidth="1"/>
    <col min="136" max="256" width="2.75" style="6"/>
    <col min="257" max="257" width="6.625" style="6" customWidth="1"/>
    <col min="258" max="258" width="32.375" style="6" customWidth="1"/>
    <col min="259" max="285" width="4.25" style="6" customWidth="1"/>
    <col min="286" max="286" width="4.625" style="6" customWidth="1"/>
    <col min="287" max="287" width="2.75" style="6" customWidth="1"/>
    <col min="288" max="289" width="5.375" style="6" customWidth="1"/>
    <col min="290" max="291" width="5.75" style="6" customWidth="1"/>
    <col min="292" max="292" width="2.75" style="6" customWidth="1"/>
    <col min="293" max="293" width="10.375" style="6" customWidth="1"/>
    <col min="294" max="389" width="8.875" style="6" customWidth="1"/>
    <col min="390" max="390" width="3.375" style="6" customWidth="1"/>
    <col min="391" max="391" width="22.125" style="6" customWidth="1"/>
    <col min="392" max="512" width="2.75" style="6"/>
    <col min="513" max="513" width="6.625" style="6" customWidth="1"/>
    <col min="514" max="514" width="32.375" style="6" customWidth="1"/>
    <col min="515" max="541" width="4.25" style="6" customWidth="1"/>
    <col min="542" max="542" width="4.625" style="6" customWidth="1"/>
    <col min="543" max="543" width="2.75" style="6" customWidth="1"/>
    <col min="544" max="545" width="5.375" style="6" customWidth="1"/>
    <col min="546" max="547" width="5.75" style="6" customWidth="1"/>
    <col min="548" max="548" width="2.75" style="6" customWidth="1"/>
    <col min="549" max="549" width="10.375" style="6" customWidth="1"/>
    <col min="550" max="645" width="8.875" style="6" customWidth="1"/>
    <col min="646" max="646" width="3.375" style="6" customWidth="1"/>
    <col min="647" max="647" width="22.125" style="6" customWidth="1"/>
    <col min="648" max="768" width="2.75" style="6"/>
    <col min="769" max="769" width="6.625" style="6" customWidth="1"/>
    <col min="770" max="770" width="32.375" style="6" customWidth="1"/>
    <col min="771" max="797" width="4.25" style="6" customWidth="1"/>
    <col min="798" max="798" width="4.625" style="6" customWidth="1"/>
    <col min="799" max="799" width="2.75" style="6" customWidth="1"/>
    <col min="800" max="801" width="5.375" style="6" customWidth="1"/>
    <col min="802" max="803" width="5.75" style="6" customWidth="1"/>
    <col min="804" max="804" width="2.75" style="6" customWidth="1"/>
    <col min="805" max="805" width="10.375" style="6" customWidth="1"/>
    <col min="806" max="901" width="8.875" style="6" customWidth="1"/>
    <col min="902" max="902" width="3.375" style="6" customWidth="1"/>
    <col min="903" max="903" width="22.125" style="6" customWidth="1"/>
    <col min="904" max="1024" width="2.75" style="6"/>
    <col min="1025" max="1025" width="6.625" style="6" customWidth="1"/>
    <col min="1026" max="1026" width="32.375" style="6" customWidth="1"/>
    <col min="1027" max="1053" width="4.25" style="6" customWidth="1"/>
    <col min="1054" max="1054" width="4.625" style="6" customWidth="1"/>
    <col min="1055" max="1055" width="2.75" style="6" customWidth="1"/>
    <col min="1056" max="1057" width="5.375" style="6" customWidth="1"/>
    <col min="1058" max="1059" width="5.75" style="6" customWidth="1"/>
    <col min="1060" max="1060" width="2.75" style="6" customWidth="1"/>
    <col min="1061" max="1061" width="10.375" style="6" customWidth="1"/>
    <col min="1062" max="1157" width="8.875" style="6" customWidth="1"/>
    <col min="1158" max="1158" width="3.375" style="6" customWidth="1"/>
    <col min="1159" max="1159" width="22.125" style="6" customWidth="1"/>
    <col min="1160" max="1280" width="2.75" style="6"/>
    <col min="1281" max="1281" width="6.625" style="6" customWidth="1"/>
    <col min="1282" max="1282" width="32.375" style="6" customWidth="1"/>
    <col min="1283" max="1309" width="4.25" style="6" customWidth="1"/>
    <col min="1310" max="1310" width="4.625" style="6" customWidth="1"/>
    <col min="1311" max="1311" width="2.75" style="6" customWidth="1"/>
    <col min="1312" max="1313" width="5.375" style="6" customWidth="1"/>
    <col min="1314" max="1315" width="5.75" style="6" customWidth="1"/>
    <col min="1316" max="1316" width="2.75" style="6" customWidth="1"/>
    <col min="1317" max="1317" width="10.375" style="6" customWidth="1"/>
    <col min="1318" max="1413" width="8.875" style="6" customWidth="1"/>
    <col min="1414" max="1414" width="3.375" style="6" customWidth="1"/>
    <col min="1415" max="1415" width="22.125" style="6" customWidth="1"/>
    <col min="1416" max="1536" width="2.75" style="6"/>
    <col min="1537" max="1537" width="6.625" style="6" customWidth="1"/>
    <col min="1538" max="1538" width="32.375" style="6" customWidth="1"/>
    <col min="1539" max="1565" width="4.25" style="6" customWidth="1"/>
    <col min="1566" max="1566" width="4.625" style="6" customWidth="1"/>
    <col min="1567" max="1567" width="2.75" style="6" customWidth="1"/>
    <col min="1568" max="1569" width="5.375" style="6" customWidth="1"/>
    <col min="1570" max="1571" width="5.75" style="6" customWidth="1"/>
    <col min="1572" max="1572" width="2.75" style="6" customWidth="1"/>
    <col min="1573" max="1573" width="10.375" style="6" customWidth="1"/>
    <col min="1574" max="1669" width="8.875" style="6" customWidth="1"/>
    <col min="1670" max="1670" width="3.375" style="6" customWidth="1"/>
    <col min="1671" max="1671" width="22.125" style="6" customWidth="1"/>
    <col min="1672" max="1792" width="2.75" style="6"/>
    <col min="1793" max="1793" width="6.625" style="6" customWidth="1"/>
    <col min="1794" max="1794" width="32.375" style="6" customWidth="1"/>
    <col min="1795" max="1821" width="4.25" style="6" customWidth="1"/>
    <col min="1822" max="1822" width="4.625" style="6" customWidth="1"/>
    <col min="1823" max="1823" width="2.75" style="6" customWidth="1"/>
    <col min="1824" max="1825" width="5.375" style="6" customWidth="1"/>
    <col min="1826" max="1827" width="5.75" style="6" customWidth="1"/>
    <col min="1828" max="1828" width="2.75" style="6" customWidth="1"/>
    <col min="1829" max="1829" width="10.375" style="6" customWidth="1"/>
    <col min="1830" max="1925" width="8.875" style="6" customWidth="1"/>
    <col min="1926" max="1926" width="3.375" style="6" customWidth="1"/>
    <col min="1927" max="1927" width="22.125" style="6" customWidth="1"/>
    <col min="1928" max="2048" width="2.75" style="6"/>
    <col min="2049" max="2049" width="6.625" style="6" customWidth="1"/>
    <col min="2050" max="2050" width="32.375" style="6" customWidth="1"/>
    <col min="2051" max="2077" width="4.25" style="6" customWidth="1"/>
    <col min="2078" max="2078" width="4.625" style="6" customWidth="1"/>
    <col min="2079" max="2079" width="2.75" style="6" customWidth="1"/>
    <col min="2080" max="2081" width="5.375" style="6" customWidth="1"/>
    <col min="2082" max="2083" width="5.75" style="6" customWidth="1"/>
    <col min="2084" max="2084" width="2.75" style="6" customWidth="1"/>
    <col min="2085" max="2085" width="10.375" style="6" customWidth="1"/>
    <col min="2086" max="2181" width="8.875" style="6" customWidth="1"/>
    <col min="2182" max="2182" width="3.375" style="6" customWidth="1"/>
    <col min="2183" max="2183" width="22.125" style="6" customWidth="1"/>
    <col min="2184" max="2304" width="2.75" style="6"/>
    <col min="2305" max="2305" width="6.625" style="6" customWidth="1"/>
    <col min="2306" max="2306" width="32.375" style="6" customWidth="1"/>
    <col min="2307" max="2333" width="4.25" style="6" customWidth="1"/>
    <col min="2334" max="2334" width="4.625" style="6" customWidth="1"/>
    <col min="2335" max="2335" width="2.75" style="6" customWidth="1"/>
    <col min="2336" max="2337" width="5.375" style="6" customWidth="1"/>
    <col min="2338" max="2339" width="5.75" style="6" customWidth="1"/>
    <col min="2340" max="2340" width="2.75" style="6" customWidth="1"/>
    <col min="2341" max="2341" width="10.375" style="6" customWidth="1"/>
    <col min="2342" max="2437" width="8.875" style="6" customWidth="1"/>
    <col min="2438" max="2438" width="3.375" style="6" customWidth="1"/>
    <col min="2439" max="2439" width="22.125" style="6" customWidth="1"/>
    <col min="2440" max="2560" width="2.75" style="6"/>
    <col min="2561" max="2561" width="6.625" style="6" customWidth="1"/>
    <col min="2562" max="2562" width="32.375" style="6" customWidth="1"/>
    <col min="2563" max="2589" width="4.25" style="6" customWidth="1"/>
    <col min="2590" max="2590" width="4.625" style="6" customWidth="1"/>
    <col min="2591" max="2591" width="2.75" style="6" customWidth="1"/>
    <col min="2592" max="2593" width="5.375" style="6" customWidth="1"/>
    <col min="2594" max="2595" width="5.75" style="6" customWidth="1"/>
    <col min="2596" max="2596" width="2.75" style="6" customWidth="1"/>
    <col min="2597" max="2597" width="10.375" style="6" customWidth="1"/>
    <col min="2598" max="2693" width="8.875" style="6" customWidth="1"/>
    <col min="2694" max="2694" width="3.375" style="6" customWidth="1"/>
    <col min="2695" max="2695" width="22.125" style="6" customWidth="1"/>
    <col min="2696" max="2816" width="2.75" style="6"/>
    <col min="2817" max="2817" width="6.625" style="6" customWidth="1"/>
    <col min="2818" max="2818" width="32.375" style="6" customWidth="1"/>
    <col min="2819" max="2845" width="4.25" style="6" customWidth="1"/>
    <col min="2846" max="2846" width="4.625" style="6" customWidth="1"/>
    <col min="2847" max="2847" width="2.75" style="6" customWidth="1"/>
    <col min="2848" max="2849" width="5.375" style="6" customWidth="1"/>
    <col min="2850" max="2851" width="5.75" style="6" customWidth="1"/>
    <col min="2852" max="2852" width="2.75" style="6" customWidth="1"/>
    <col min="2853" max="2853" width="10.375" style="6" customWidth="1"/>
    <col min="2854" max="2949" width="8.875" style="6" customWidth="1"/>
    <col min="2950" max="2950" width="3.375" style="6" customWidth="1"/>
    <col min="2951" max="2951" width="22.125" style="6" customWidth="1"/>
    <col min="2952" max="3072" width="2.75" style="6"/>
    <col min="3073" max="3073" width="6.625" style="6" customWidth="1"/>
    <col min="3074" max="3074" width="32.375" style="6" customWidth="1"/>
    <col min="3075" max="3101" width="4.25" style="6" customWidth="1"/>
    <col min="3102" max="3102" width="4.625" style="6" customWidth="1"/>
    <col min="3103" max="3103" width="2.75" style="6" customWidth="1"/>
    <col min="3104" max="3105" width="5.375" style="6" customWidth="1"/>
    <col min="3106" max="3107" width="5.75" style="6" customWidth="1"/>
    <col min="3108" max="3108" width="2.75" style="6" customWidth="1"/>
    <col min="3109" max="3109" width="10.375" style="6" customWidth="1"/>
    <col min="3110" max="3205" width="8.875" style="6" customWidth="1"/>
    <col min="3206" max="3206" width="3.375" style="6" customWidth="1"/>
    <col min="3207" max="3207" width="22.125" style="6" customWidth="1"/>
    <col min="3208" max="3328" width="2.75" style="6"/>
    <col min="3329" max="3329" width="6.625" style="6" customWidth="1"/>
    <col min="3330" max="3330" width="32.375" style="6" customWidth="1"/>
    <col min="3331" max="3357" width="4.25" style="6" customWidth="1"/>
    <col min="3358" max="3358" width="4.625" style="6" customWidth="1"/>
    <col min="3359" max="3359" width="2.75" style="6" customWidth="1"/>
    <col min="3360" max="3361" width="5.375" style="6" customWidth="1"/>
    <col min="3362" max="3363" width="5.75" style="6" customWidth="1"/>
    <col min="3364" max="3364" width="2.75" style="6" customWidth="1"/>
    <col min="3365" max="3365" width="10.375" style="6" customWidth="1"/>
    <col min="3366" max="3461" width="8.875" style="6" customWidth="1"/>
    <col min="3462" max="3462" width="3.375" style="6" customWidth="1"/>
    <col min="3463" max="3463" width="22.125" style="6" customWidth="1"/>
    <col min="3464" max="3584" width="2.75" style="6"/>
    <col min="3585" max="3585" width="6.625" style="6" customWidth="1"/>
    <col min="3586" max="3586" width="32.375" style="6" customWidth="1"/>
    <col min="3587" max="3613" width="4.25" style="6" customWidth="1"/>
    <col min="3614" max="3614" width="4.625" style="6" customWidth="1"/>
    <col min="3615" max="3615" width="2.75" style="6" customWidth="1"/>
    <col min="3616" max="3617" width="5.375" style="6" customWidth="1"/>
    <col min="3618" max="3619" width="5.75" style="6" customWidth="1"/>
    <col min="3620" max="3620" width="2.75" style="6" customWidth="1"/>
    <col min="3621" max="3621" width="10.375" style="6" customWidth="1"/>
    <col min="3622" max="3717" width="8.875" style="6" customWidth="1"/>
    <col min="3718" max="3718" width="3.375" style="6" customWidth="1"/>
    <col min="3719" max="3719" width="22.125" style="6" customWidth="1"/>
    <col min="3720" max="3840" width="2.75" style="6"/>
    <col min="3841" max="3841" width="6.625" style="6" customWidth="1"/>
    <col min="3842" max="3842" width="32.375" style="6" customWidth="1"/>
    <col min="3843" max="3869" width="4.25" style="6" customWidth="1"/>
    <col min="3870" max="3870" width="4.625" style="6" customWidth="1"/>
    <col min="3871" max="3871" width="2.75" style="6" customWidth="1"/>
    <col min="3872" max="3873" width="5.375" style="6" customWidth="1"/>
    <col min="3874" max="3875" width="5.75" style="6" customWidth="1"/>
    <col min="3876" max="3876" width="2.75" style="6" customWidth="1"/>
    <col min="3877" max="3877" width="10.375" style="6" customWidth="1"/>
    <col min="3878" max="3973" width="8.875" style="6" customWidth="1"/>
    <col min="3974" max="3974" width="3.375" style="6" customWidth="1"/>
    <col min="3975" max="3975" width="22.125" style="6" customWidth="1"/>
    <col min="3976" max="4096" width="2.75" style="6"/>
    <col min="4097" max="4097" width="6.625" style="6" customWidth="1"/>
    <col min="4098" max="4098" width="32.375" style="6" customWidth="1"/>
    <col min="4099" max="4125" width="4.25" style="6" customWidth="1"/>
    <col min="4126" max="4126" width="4.625" style="6" customWidth="1"/>
    <col min="4127" max="4127" width="2.75" style="6" customWidth="1"/>
    <col min="4128" max="4129" width="5.375" style="6" customWidth="1"/>
    <col min="4130" max="4131" width="5.75" style="6" customWidth="1"/>
    <col min="4132" max="4132" width="2.75" style="6" customWidth="1"/>
    <col min="4133" max="4133" width="10.375" style="6" customWidth="1"/>
    <col min="4134" max="4229" width="8.875" style="6" customWidth="1"/>
    <col min="4230" max="4230" width="3.375" style="6" customWidth="1"/>
    <col min="4231" max="4231" width="22.125" style="6" customWidth="1"/>
    <col min="4232" max="4352" width="2.75" style="6"/>
    <col min="4353" max="4353" width="6.625" style="6" customWidth="1"/>
    <col min="4354" max="4354" width="32.375" style="6" customWidth="1"/>
    <col min="4355" max="4381" width="4.25" style="6" customWidth="1"/>
    <col min="4382" max="4382" width="4.625" style="6" customWidth="1"/>
    <col min="4383" max="4383" width="2.75" style="6" customWidth="1"/>
    <col min="4384" max="4385" width="5.375" style="6" customWidth="1"/>
    <col min="4386" max="4387" width="5.75" style="6" customWidth="1"/>
    <col min="4388" max="4388" width="2.75" style="6" customWidth="1"/>
    <col min="4389" max="4389" width="10.375" style="6" customWidth="1"/>
    <col min="4390" max="4485" width="8.875" style="6" customWidth="1"/>
    <col min="4486" max="4486" width="3.375" style="6" customWidth="1"/>
    <col min="4487" max="4487" width="22.125" style="6" customWidth="1"/>
    <col min="4488" max="4608" width="2.75" style="6"/>
    <col min="4609" max="4609" width="6.625" style="6" customWidth="1"/>
    <col min="4610" max="4610" width="32.375" style="6" customWidth="1"/>
    <col min="4611" max="4637" width="4.25" style="6" customWidth="1"/>
    <col min="4638" max="4638" width="4.625" style="6" customWidth="1"/>
    <col min="4639" max="4639" width="2.75" style="6" customWidth="1"/>
    <col min="4640" max="4641" width="5.375" style="6" customWidth="1"/>
    <col min="4642" max="4643" width="5.75" style="6" customWidth="1"/>
    <col min="4644" max="4644" width="2.75" style="6" customWidth="1"/>
    <col min="4645" max="4645" width="10.375" style="6" customWidth="1"/>
    <col min="4646" max="4741" width="8.875" style="6" customWidth="1"/>
    <col min="4742" max="4742" width="3.375" style="6" customWidth="1"/>
    <col min="4743" max="4743" width="22.125" style="6" customWidth="1"/>
    <col min="4744" max="4864" width="2.75" style="6"/>
    <col min="4865" max="4865" width="6.625" style="6" customWidth="1"/>
    <col min="4866" max="4866" width="32.375" style="6" customWidth="1"/>
    <col min="4867" max="4893" width="4.25" style="6" customWidth="1"/>
    <col min="4894" max="4894" width="4.625" style="6" customWidth="1"/>
    <col min="4895" max="4895" width="2.75" style="6" customWidth="1"/>
    <col min="4896" max="4897" width="5.375" style="6" customWidth="1"/>
    <col min="4898" max="4899" width="5.75" style="6" customWidth="1"/>
    <col min="4900" max="4900" width="2.75" style="6" customWidth="1"/>
    <col min="4901" max="4901" width="10.375" style="6" customWidth="1"/>
    <col min="4902" max="4997" width="8.875" style="6" customWidth="1"/>
    <col min="4998" max="4998" width="3.375" style="6" customWidth="1"/>
    <col min="4999" max="4999" width="22.125" style="6" customWidth="1"/>
    <col min="5000" max="5120" width="2.75" style="6"/>
    <col min="5121" max="5121" width="6.625" style="6" customWidth="1"/>
    <col min="5122" max="5122" width="32.375" style="6" customWidth="1"/>
    <col min="5123" max="5149" width="4.25" style="6" customWidth="1"/>
    <col min="5150" max="5150" width="4.625" style="6" customWidth="1"/>
    <col min="5151" max="5151" width="2.75" style="6" customWidth="1"/>
    <col min="5152" max="5153" width="5.375" style="6" customWidth="1"/>
    <col min="5154" max="5155" width="5.75" style="6" customWidth="1"/>
    <col min="5156" max="5156" width="2.75" style="6" customWidth="1"/>
    <col min="5157" max="5157" width="10.375" style="6" customWidth="1"/>
    <col min="5158" max="5253" width="8.875" style="6" customWidth="1"/>
    <col min="5254" max="5254" width="3.375" style="6" customWidth="1"/>
    <col min="5255" max="5255" width="22.125" style="6" customWidth="1"/>
    <col min="5256" max="5376" width="2.75" style="6"/>
    <col min="5377" max="5377" width="6.625" style="6" customWidth="1"/>
    <col min="5378" max="5378" width="32.375" style="6" customWidth="1"/>
    <col min="5379" max="5405" width="4.25" style="6" customWidth="1"/>
    <col min="5406" max="5406" width="4.625" style="6" customWidth="1"/>
    <col min="5407" max="5407" width="2.75" style="6" customWidth="1"/>
    <col min="5408" max="5409" width="5.375" style="6" customWidth="1"/>
    <col min="5410" max="5411" width="5.75" style="6" customWidth="1"/>
    <col min="5412" max="5412" width="2.75" style="6" customWidth="1"/>
    <col min="5413" max="5413" width="10.375" style="6" customWidth="1"/>
    <col min="5414" max="5509" width="8.875" style="6" customWidth="1"/>
    <col min="5510" max="5510" width="3.375" style="6" customWidth="1"/>
    <col min="5511" max="5511" width="22.125" style="6" customWidth="1"/>
    <col min="5512" max="5632" width="2.75" style="6"/>
    <col min="5633" max="5633" width="6.625" style="6" customWidth="1"/>
    <col min="5634" max="5634" width="32.375" style="6" customWidth="1"/>
    <col min="5635" max="5661" width="4.25" style="6" customWidth="1"/>
    <col min="5662" max="5662" width="4.625" style="6" customWidth="1"/>
    <col min="5663" max="5663" width="2.75" style="6" customWidth="1"/>
    <col min="5664" max="5665" width="5.375" style="6" customWidth="1"/>
    <col min="5666" max="5667" width="5.75" style="6" customWidth="1"/>
    <col min="5668" max="5668" width="2.75" style="6" customWidth="1"/>
    <col min="5669" max="5669" width="10.375" style="6" customWidth="1"/>
    <col min="5670" max="5765" width="8.875" style="6" customWidth="1"/>
    <col min="5766" max="5766" width="3.375" style="6" customWidth="1"/>
    <col min="5767" max="5767" width="22.125" style="6" customWidth="1"/>
    <col min="5768" max="5888" width="2.75" style="6"/>
    <col min="5889" max="5889" width="6.625" style="6" customWidth="1"/>
    <col min="5890" max="5890" width="32.375" style="6" customWidth="1"/>
    <col min="5891" max="5917" width="4.25" style="6" customWidth="1"/>
    <col min="5918" max="5918" width="4.625" style="6" customWidth="1"/>
    <col min="5919" max="5919" width="2.75" style="6" customWidth="1"/>
    <col min="5920" max="5921" width="5.375" style="6" customWidth="1"/>
    <col min="5922" max="5923" width="5.75" style="6" customWidth="1"/>
    <col min="5924" max="5924" width="2.75" style="6" customWidth="1"/>
    <col min="5925" max="5925" width="10.375" style="6" customWidth="1"/>
    <col min="5926" max="6021" width="8.875" style="6" customWidth="1"/>
    <col min="6022" max="6022" width="3.375" style="6" customWidth="1"/>
    <col min="6023" max="6023" width="22.125" style="6" customWidth="1"/>
    <col min="6024" max="6144" width="2.75" style="6"/>
    <col min="6145" max="6145" width="6.625" style="6" customWidth="1"/>
    <col min="6146" max="6146" width="32.375" style="6" customWidth="1"/>
    <col min="6147" max="6173" width="4.25" style="6" customWidth="1"/>
    <col min="6174" max="6174" width="4.625" style="6" customWidth="1"/>
    <col min="6175" max="6175" width="2.75" style="6" customWidth="1"/>
    <col min="6176" max="6177" width="5.375" style="6" customWidth="1"/>
    <col min="6178" max="6179" width="5.75" style="6" customWidth="1"/>
    <col min="6180" max="6180" width="2.75" style="6" customWidth="1"/>
    <col min="6181" max="6181" width="10.375" style="6" customWidth="1"/>
    <col min="6182" max="6277" width="8.875" style="6" customWidth="1"/>
    <col min="6278" max="6278" width="3.375" style="6" customWidth="1"/>
    <col min="6279" max="6279" width="22.125" style="6" customWidth="1"/>
    <col min="6280" max="6400" width="2.75" style="6"/>
    <col min="6401" max="6401" width="6.625" style="6" customWidth="1"/>
    <col min="6402" max="6402" width="32.375" style="6" customWidth="1"/>
    <col min="6403" max="6429" width="4.25" style="6" customWidth="1"/>
    <col min="6430" max="6430" width="4.625" style="6" customWidth="1"/>
    <col min="6431" max="6431" width="2.75" style="6" customWidth="1"/>
    <col min="6432" max="6433" width="5.375" style="6" customWidth="1"/>
    <col min="6434" max="6435" width="5.75" style="6" customWidth="1"/>
    <col min="6436" max="6436" width="2.75" style="6" customWidth="1"/>
    <col min="6437" max="6437" width="10.375" style="6" customWidth="1"/>
    <col min="6438" max="6533" width="8.875" style="6" customWidth="1"/>
    <col min="6534" max="6534" width="3.375" style="6" customWidth="1"/>
    <col min="6535" max="6535" width="22.125" style="6" customWidth="1"/>
    <col min="6536" max="6656" width="2.75" style="6"/>
    <col min="6657" max="6657" width="6.625" style="6" customWidth="1"/>
    <col min="6658" max="6658" width="32.375" style="6" customWidth="1"/>
    <col min="6659" max="6685" width="4.25" style="6" customWidth="1"/>
    <col min="6686" max="6686" width="4.625" style="6" customWidth="1"/>
    <col min="6687" max="6687" width="2.75" style="6" customWidth="1"/>
    <col min="6688" max="6689" width="5.375" style="6" customWidth="1"/>
    <col min="6690" max="6691" width="5.75" style="6" customWidth="1"/>
    <col min="6692" max="6692" width="2.75" style="6" customWidth="1"/>
    <col min="6693" max="6693" width="10.375" style="6" customWidth="1"/>
    <col min="6694" max="6789" width="8.875" style="6" customWidth="1"/>
    <col min="6790" max="6790" width="3.375" style="6" customWidth="1"/>
    <col min="6791" max="6791" width="22.125" style="6" customWidth="1"/>
    <col min="6792" max="6912" width="2.75" style="6"/>
    <col min="6913" max="6913" width="6.625" style="6" customWidth="1"/>
    <col min="6914" max="6914" width="32.375" style="6" customWidth="1"/>
    <col min="6915" max="6941" width="4.25" style="6" customWidth="1"/>
    <col min="6942" max="6942" width="4.625" style="6" customWidth="1"/>
    <col min="6943" max="6943" width="2.75" style="6" customWidth="1"/>
    <col min="6944" max="6945" width="5.375" style="6" customWidth="1"/>
    <col min="6946" max="6947" width="5.75" style="6" customWidth="1"/>
    <col min="6948" max="6948" width="2.75" style="6" customWidth="1"/>
    <col min="6949" max="6949" width="10.375" style="6" customWidth="1"/>
    <col min="6950" max="7045" width="8.875" style="6" customWidth="1"/>
    <col min="7046" max="7046" width="3.375" style="6" customWidth="1"/>
    <col min="7047" max="7047" width="22.125" style="6" customWidth="1"/>
    <col min="7048" max="7168" width="2.75" style="6"/>
    <col min="7169" max="7169" width="6.625" style="6" customWidth="1"/>
    <col min="7170" max="7170" width="32.375" style="6" customWidth="1"/>
    <col min="7171" max="7197" width="4.25" style="6" customWidth="1"/>
    <col min="7198" max="7198" width="4.625" style="6" customWidth="1"/>
    <col min="7199" max="7199" width="2.75" style="6" customWidth="1"/>
    <col min="7200" max="7201" width="5.375" style="6" customWidth="1"/>
    <col min="7202" max="7203" width="5.75" style="6" customWidth="1"/>
    <col min="7204" max="7204" width="2.75" style="6" customWidth="1"/>
    <col min="7205" max="7205" width="10.375" style="6" customWidth="1"/>
    <col min="7206" max="7301" width="8.875" style="6" customWidth="1"/>
    <col min="7302" max="7302" width="3.375" style="6" customWidth="1"/>
    <col min="7303" max="7303" width="22.125" style="6" customWidth="1"/>
    <col min="7304" max="7424" width="2.75" style="6"/>
    <col min="7425" max="7425" width="6.625" style="6" customWidth="1"/>
    <col min="7426" max="7426" width="32.375" style="6" customWidth="1"/>
    <col min="7427" max="7453" width="4.25" style="6" customWidth="1"/>
    <col min="7454" max="7454" width="4.625" style="6" customWidth="1"/>
    <col min="7455" max="7455" width="2.75" style="6" customWidth="1"/>
    <col min="7456" max="7457" width="5.375" style="6" customWidth="1"/>
    <col min="7458" max="7459" width="5.75" style="6" customWidth="1"/>
    <col min="7460" max="7460" width="2.75" style="6" customWidth="1"/>
    <col min="7461" max="7461" width="10.375" style="6" customWidth="1"/>
    <col min="7462" max="7557" width="8.875" style="6" customWidth="1"/>
    <col min="7558" max="7558" width="3.375" style="6" customWidth="1"/>
    <col min="7559" max="7559" width="22.125" style="6" customWidth="1"/>
    <col min="7560" max="7680" width="2.75" style="6"/>
    <col min="7681" max="7681" width="6.625" style="6" customWidth="1"/>
    <col min="7682" max="7682" width="32.375" style="6" customWidth="1"/>
    <col min="7683" max="7709" width="4.25" style="6" customWidth="1"/>
    <col min="7710" max="7710" width="4.625" style="6" customWidth="1"/>
    <col min="7711" max="7711" width="2.75" style="6" customWidth="1"/>
    <col min="7712" max="7713" width="5.375" style="6" customWidth="1"/>
    <col min="7714" max="7715" width="5.75" style="6" customWidth="1"/>
    <col min="7716" max="7716" width="2.75" style="6" customWidth="1"/>
    <col min="7717" max="7717" width="10.375" style="6" customWidth="1"/>
    <col min="7718" max="7813" width="8.875" style="6" customWidth="1"/>
    <col min="7814" max="7814" width="3.375" style="6" customWidth="1"/>
    <col min="7815" max="7815" width="22.125" style="6" customWidth="1"/>
    <col min="7816" max="7936" width="2.75" style="6"/>
    <col min="7937" max="7937" width="6.625" style="6" customWidth="1"/>
    <col min="7938" max="7938" width="32.375" style="6" customWidth="1"/>
    <col min="7939" max="7965" width="4.25" style="6" customWidth="1"/>
    <col min="7966" max="7966" width="4.625" style="6" customWidth="1"/>
    <col min="7967" max="7967" width="2.75" style="6" customWidth="1"/>
    <col min="7968" max="7969" width="5.375" style="6" customWidth="1"/>
    <col min="7970" max="7971" width="5.75" style="6" customWidth="1"/>
    <col min="7972" max="7972" width="2.75" style="6" customWidth="1"/>
    <col min="7973" max="7973" width="10.375" style="6" customWidth="1"/>
    <col min="7974" max="8069" width="8.875" style="6" customWidth="1"/>
    <col min="8070" max="8070" width="3.375" style="6" customWidth="1"/>
    <col min="8071" max="8071" width="22.125" style="6" customWidth="1"/>
    <col min="8072" max="8192" width="2.75" style="6"/>
    <col min="8193" max="8193" width="6.625" style="6" customWidth="1"/>
    <col min="8194" max="8194" width="32.375" style="6" customWidth="1"/>
    <col min="8195" max="8221" width="4.25" style="6" customWidth="1"/>
    <col min="8222" max="8222" width="4.625" style="6" customWidth="1"/>
    <col min="8223" max="8223" width="2.75" style="6" customWidth="1"/>
    <col min="8224" max="8225" width="5.375" style="6" customWidth="1"/>
    <col min="8226" max="8227" width="5.75" style="6" customWidth="1"/>
    <col min="8228" max="8228" width="2.75" style="6" customWidth="1"/>
    <col min="8229" max="8229" width="10.375" style="6" customWidth="1"/>
    <col min="8230" max="8325" width="8.875" style="6" customWidth="1"/>
    <col min="8326" max="8326" width="3.375" style="6" customWidth="1"/>
    <col min="8327" max="8327" width="22.125" style="6" customWidth="1"/>
    <col min="8328" max="8448" width="2.75" style="6"/>
    <col min="8449" max="8449" width="6.625" style="6" customWidth="1"/>
    <col min="8450" max="8450" width="32.375" style="6" customWidth="1"/>
    <col min="8451" max="8477" width="4.25" style="6" customWidth="1"/>
    <col min="8478" max="8478" width="4.625" style="6" customWidth="1"/>
    <col min="8479" max="8479" width="2.75" style="6" customWidth="1"/>
    <col min="8480" max="8481" width="5.375" style="6" customWidth="1"/>
    <col min="8482" max="8483" width="5.75" style="6" customWidth="1"/>
    <col min="8484" max="8484" width="2.75" style="6" customWidth="1"/>
    <col min="8485" max="8485" width="10.375" style="6" customWidth="1"/>
    <col min="8486" max="8581" width="8.875" style="6" customWidth="1"/>
    <col min="8582" max="8582" width="3.375" style="6" customWidth="1"/>
    <col min="8583" max="8583" width="22.125" style="6" customWidth="1"/>
    <col min="8584" max="8704" width="2.75" style="6"/>
    <col min="8705" max="8705" width="6.625" style="6" customWidth="1"/>
    <col min="8706" max="8706" width="32.375" style="6" customWidth="1"/>
    <col min="8707" max="8733" width="4.25" style="6" customWidth="1"/>
    <col min="8734" max="8734" width="4.625" style="6" customWidth="1"/>
    <col min="8735" max="8735" width="2.75" style="6" customWidth="1"/>
    <col min="8736" max="8737" width="5.375" style="6" customWidth="1"/>
    <col min="8738" max="8739" width="5.75" style="6" customWidth="1"/>
    <col min="8740" max="8740" width="2.75" style="6" customWidth="1"/>
    <col min="8741" max="8741" width="10.375" style="6" customWidth="1"/>
    <col min="8742" max="8837" width="8.875" style="6" customWidth="1"/>
    <col min="8838" max="8838" width="3.375" style="6" customWidth="1"/>
    <col min="8839" max="8839" width="22.125" style="6" customWidth="1"/>
    <col min="8840" max="8960" width="2.75" style="6"/>
    <col min="8961" max="8961" width="6.625" style="6" customWidth="1"/>
    <col min="8962" max="8962" width="32.375" style="6" customWidth="1"/>
    <col min="8963" max="8989" width="4.25" style="6" customWidth="1"/>
    <col min="8990" max="8990" width="4.625" style="6" customWidth="1"/>
    <col min="8991" max="8991" width="2.75" style="6" customWidth="1"/>
    <col min="8992" max="8993" width="5.375" style="6" customWidth="1"/>
    <col min="8994" max="8995" width="5.75" style="6" customWidth="1"/>
    <col min="8996" max="8996" width="2.75" style="6" customWidth="1"/>
    <col min="8997" max="8997" width="10.375" style="6" customWidth="1"/>
    <col min="8998" max="9093" width="8.875" style="6" customWidth="1"/>
    <col min="9094" max="9094" width="3.375" style="6" customWidth="1"/>
    <col min="9095" max="9095" width="22.125" style="6" customWidth="1"/>
    <col min="9096" max="9216" width="2.75" style="6"/>
    <col min="9217" max="9217" width="6.625" style="6" customWidth="1"/>
    <col min="9218" max="9218" width="32.375" style="6" customWidth="1"/>
    <col min="9219" max="9245" width="4.25" style="6" customWidth="1"/>
    <col min="9246" max="9246" width="4.625" style="6" customWidth="1"/>
    <col min="9247" max="9247" width="2.75" style="6" customWidth="1"/>
    <col min="9248" max="9249" width="5.375" style="6" customWidth="1"/>
    <col min="9250" max="9251" width="5.75" style="6" customWidth="1"/>
    <col min="9252" max="9252" width="2.75" style="6" customWidth="1"/>
    <col min="9253" max="9253" width="10.375" style="6" customWidth="1"/>
    <col min="9254" max="9349" width="8.875" style="6" customWidth="1"/>
    <col min="9350" max="9350" width="3.375" style="6" customWidth="1"/>
    <col min="9351" max="9351" width="22.125" style="6" customWidth="1"/>
    <col min="9352" max="9472" width="2.75" style="6"/>
    <col min="9473" max="9473" width="6.625" style="6" customWidth="1"/>
    <col min="9474" max="9474" width="32.375" style="6" customWidth="1"/>
    <col min="9475" max="9501" width="4.25" style="6" customWidth="1"/>
    <col min="9502" max="9502" width="4.625" style="6" customWidth="1"/>
    <col min="9503" max="9503" width="2.75" style="6" customWidth="1"/>
    <col min="9504" max="9505" width="5.375" style="6" customWidth="1"/>
    <col min="9506" max="9507" width="5.75" style="6" customWidth="1"/>
    <col min="9508" max="9508" width="2.75" style="6" customWidth="1"/>
    <col min="9509" max="9509" width="10.375" style="6" customWidth="1"/>
    <col min="9510" max="9605" width="8.875" style="6" customWidth="1"/>
    <col min="9606" max="9606" width="3.375" style="6" customWidth="1"/>
    <col min="9607" max="9607" width="22.125" style="6" customWidth="1"/>
    <col min="9608" max="9728" width="2.75" style="6"/>
    <col min="9729" max="9729" width="6.625" style="6" customWidth="1"/>
    <col min="9730" max="9730" width="32.375" style="6" customWidth="1"/>
    <col min="9731" max="9757" width="4.25" style="6" customWidth="1"/>
    <col min="9758" max="9758" width="4.625" style="6" customWidth="1"/>
    <col min="9759" max="9759" width="2.75" style="6" customWidth="1"/>
    <col min="9760" max="9761" width="5.375" style="6" customWidth="1"/>
    <col min="9762" max="9763" width="5.75" style="6" customWidth="1"/>
    <col min="9764" max="9764" width="2.75" style="6" customWidth="1"/>
    <col min="9765" max="9765" width="10.375" style="6" customWidth="1"/>
    <col min="9766" max="9861" width="8.875" style="6" customWidth="1"/>
    <col min="9862" max="9862" width="3.375" style="6" customWidth="1"/>
    <col min="9863" max="9863" width="22.125" style="6" customWidth="1"/>
    <col min="9864" max="9984" width="2.75" style="6"/>
    <col min="9985" max="9985" width="6.625" style="6" customWidth="1"/>
    <col min="9986" max="9986" width="32.375" style="6" customWidth="1"/>
    <col min="9987" max="10013" width="4.25" style="6" customWidth="1"/>
    <col min="10014" max="10014" width="4.625" style="6" customWidth="1"/>
    <col min="10015" max="10015" width="2.75" style="6" customWidth="1"/>
    <col min="10016" max="10017" width="5.375" style="6" customWidth="1"/>
    <col min="10018" max="10019" width="5.75" style="6" customWidth="1"/>
    <col min="10020" max="10020" width="2.75" style="6" customWidth="1"/>
    <col min="10021" max="10021" width="10.375" style="6" customWidth="1"/>
    <col min="10022" max="10117" width="8.875" style="6" customWidth="1"/>
    <col min="10118" max="10118" width="3.375" style="6" customWidth="1"/>
    <col min="10119" max="10119" width="22.125" style="6" customWidth="1"/>
    <col min="10120" max="10240" width="2.75" style="6"/>
    <col min="10241" max="10241" width="6.625" style="6" customWidth="1"/>
    <col min="10242" max="10242" width="32.375" style="6" customWidth="1"/>
    <col min="10243" max="10269" width="4.25" style="6" customWidth="1"/>
    <col min="10270" max="10270" width="4.625" style="6" customWidth="1"/>
    <col min="10271" max="10271" width="2.75" style="6" customWidth="1"/>
    <col min="10272" max="10273" width="5.375" style="6" customWidth="1"/>
    <col min="10274" max="10275" width="5.75" style="6" customWidth="1"/>
    <col min="10276" max="10276" width="2.75" style="6" customWidth="1"/>
    <col min="10277" max="10277" width="10.375" style="6" customWidth="1"/>
    <col min="10278" max="10373" width="8.875" style="6" customWidth="1"/>
    <col min="10374" max="10374" width="3.375" style="6" customWidth="1"/>
    <col min="10375" max="10375" width="22.125" style="6" customWidth="1"/>
    <col min="10376" max="10496" width="2.75" style="6"/>
    <col min="10497" max="10497" width="6.625" style="6" customWidth="1"/>
    <col min="10498" max="10498" width="32.375" style="6" customWidth="1"/>
    <col min="10499" max="10525" width="4.25" style="6" customWidth="1"/>
    <col min="10526" max="10526" width="4.625" style="6" customWidth="1"/>
    <col min="10527" max="10527" width="2.75" style="6" customWidth="1"/>
    <col min="10528" max="10529" width="5.375" style="6" customWidth="1"/>
    <col min="10530" max="10531" width="5.75" style="6" customWidth="1"/>
    <col min="10532" max="10532" width="2.75" style="6" customWidth="1"/>
    <col min="10533" max="10533" width="10.375" style="6" customWidth="1"/>
    <col min="10534" max="10629" width="8.875" style="6" customWidth="1"/>
    <col min="10630" max="10630" width="3.375" style="6" customWidth="1"/>
    <col min="10631" max="10631" width="22.125" style="6" customWidth="1"/>
    <col min="10632" max="10752" width="2.75" style="6"/>
    <col min="10753" max="10753" width="6.625" style="6" customWidth="1"/>
    <col min="10754" max="10754" width="32.375" style="6" customWidth="1"/>
    <col min="10755" max="10781" width="4.25" style="6" customWidth="1"/>
    <col min="10782" max="10782" width="4.625" style="6" customWidth="1"/>
    <col min="10783" max="10783" width="2.75" style="6" customWidth="1"/>
    <col min="10784" max="10785" width="5.375" style="6" customWidth="1"/>
    <col min="10786" max="10787" width="5.75" style="6" customWidth="1"/>
    <col min="10788" max="10788" width="2.75" style="6" customWidth="1"/>
    <col min="10789" max="10789" width="10.375" style="6" customWidth="1"/>
    <col min="10790" max="10885" width="8.875" style="6" customWidth="1"/>
    <col min="10886" max="10886" width="3.375" style="6" customWidth="1"/>
    <col min="10887" max="10887" width="22.125" style="6" customWidth="1"/>
    <col min="10888" max="11008" width="2.75" style="6"/>
    <col min="11009" max="11009" width="6.625" style="6" customWidth="1"/>
    <col min="11010" max="11010" width="32.375" style="6" customWidth="1"/>
    <col min="11011" max="11037" width="4.25" style="6" customWidth="1"/>
    <col min="11038" max="11038" width="4.625" style="6" customWidth="1"/>
    <col min="11039" max="11039" width="2.75" style="6" customWidth="1"/>
    <col min="11040" max="11041" width="5.375" style="6" customWidth="1"/>
    <col min="11042" max="11043" width="5.75" style="6" customWidth="1"/>
    <col min="11044" max="11044" width="2.75" style="6" customWidth="1"/>
    <col min="11045" max="11045" width="10.375" style="6" customWidth="1"/>
    <col min="11046" max="11141" width="8.875" style="6" customWidth="1"/>
    <col min="11142" max="11142" width="3.375" style="6" customWidth="1"/>
    <col min="11143" max="11143" width="22.125" style="6" customWidth="1"/>
    <col min="11144" max="11264" width="2.75" style="6"/>
    <col min="11265" max="11265" width="6.625" style="6" customWidth="1"/>
    <col min="11266" max="11266" width="32.375" style="6" customWidth="1"/>
    <col min="11267" max="11293" width="4.25" style="6" customWidth="1"/>
    <col min="11294" max="11294" width="4.625" style="6" customWidth="1"/>
    <col min="11295" max="11295" width="2.75" style="6" customWidth="1"/>
    <col min="11296" max="11297" width="5.375" style="6" customWidth="1"/>
    <col min="11298" max="11299" width="5.75" style="6" customWidth="1"/>
    <col min="11300" max="11300" width="2.75" style="6" customWidth="1"/>
    <col min="11301" max="11301" width="10.375" style="6" customWidth="1"/>
    <col min="11302" max="11397" width="8.875" style="6" customWidth="1"/>
    <col min="11398" max="11398" width="3.375" style="6" customWidth="1"/>
    <col min="11399" max="11399" width="22.125" style="6" customWidth="1"/>
    <col min="11400" max="11520" width="2.75" style="6"/>
    <col min="11521" max="11521" width="6.625" style="6" customWidth="1"/>
    <col min="11522" max="11522" width="32.375" style="6" customWidth="1"/>
    <col min="11523" max="11549" width="4.25" style="6" customWidth="1"/>
    <col min="11550" max="11550" width="4.625" style="6" customWidth="1"/>
    <col min="11551" max="11551" width="2.75" style="6" customWidth="1"/>
    <col min="11552" max="11553" width="5.375" style="6" customWidth="1"/>
    <col min="11554" max="11555" width="5.75" style="6" customWidth="1"/>
    <col min="11556" max="11556" width="2.75" style="6" customWidth="1"/>
    <col min="11557" max="11557" width="10.375" style="6" customWidth="1"/>
    <col min="11558" max="11653" width="8.875" style="6" customWidth="1"/>
    <col min="11654" max="11654" width="3.375" style="6" customWidth="1"/>
    <col min="11655" max="11655" width="22.125" style="6" customWidth="1"/>
    <col min="11656" max="11776" width="2.75" style="6"/>
    <col min="11777" max="11777" width="6.625" style="6" customWidth="1"/>
    <col min="11778" max="11778" width="32.375" style="6" customWidth="1"/>
    <col min="11779" max="11805" width="4.25" style="6" customWidth="1"/>
    <col min="11806" max="11806" width="4.625" style="6" customWidth="1"/>
    <col min="11807" max="11807" width="2.75" style="6" customWidth="1"/>
    <col min="11808" max="11809" width="5.375" style="6" customWidth="1"/>
    <col min="11810" max="11811" width="5.75" style="6" customWidth="1"/>
    <col min="11812" max="11812" width="2.75" style="6" customWidth="1"/>
    <col min="11813" max="11813" width="10.375" style="6" customWidth="1"/>
    <col min="11814" max="11909" width="8.875" style="6" customWidth="1"/>
    <col min="11910" max="11910" width="3.375" style="6" customWidth="1"/>
    <col min="11911" max="11911" width="22.125" style="6" customWidth="1"/>
    <col min="11912" max="12032" width="2.75" style="6"/>
    <col min="12033" max="12033" width="6.625" style="6" customWidth="1"/>
    <col min="12034" max="12034" width="32.375" style="6" customWidth="1"/>
    <col min="12035" max="12061" width="4.25" style="6" customWidth="1"/>
    <col min="12062" max="12062" width="4.625" style="6" customWidth="1"/>
    <col min="12063" max="12063" width="2.75" style="6" customWidth="1"/>
    <col min="12064" max="12065" width="5.375" style="6" customWidth="1"/>
    <col min="12066" max="12067" width="5.75" style="6" customWidth="1"/>
    <col min="12068" max="12068" width="2.75" style="6" customWidth="1"/>
    <col min="12069" max="12069" width="10.375" style="6" customWidth="1"/>
    <col min="12070" max="12165" width="8.875" style="6" customWidth="1"/>
    <col min="12166" max="12166" width="3.375" style="6" customWidth="1"/>
    <col min="12167" max="12167" width="22.125" style="6" customWidth="1"/>
    <col min="12168" max="12288" width="2.75" style="6"/>
    <col min="12289" max="12289" width="6.625" style="6" customWidth="1"/>
    <col min="12290" max="12290" width="32.375" style="6" customWidth="1"/>
    <col min="12291" max="12317" width="4.25" style="6" customWidth="1"/>
    <col min="12318" max="12318" width="4.625" style="6" customWidth="1"/>
    <col min="12319" max="12319" width="2.75" style="6" customWidth="1"/>
    <col min="12320" max="12321" width="5.375" style="6" customWidth="1"/>
    <col min="12322" max="12323" width="5.75" style="6" customWidth="1"/>
    <col min="12324" max="12324" width="2.75" style="6" customWidth="1"/>
    <col min="12325" max="12325" width="10.375" style="6" customWidth="1"/>
    <col min="12326" max="12421" width="8.875" style="6" customWidth="1"/>
    <col min="12422" max="12422" width="3.375" style="6" customWidth="1"/>
    <col min="12423" max="12423" width="22.125" style="6" customWidth="1"/>
    <col min="12424" max="12544" width="2.75" style="6"/>
    <col min="12545" max="12545" width="6.625" style="6" customWidth="1"/>
    <col min="12546" max="12546" width="32.375" style="6" customWidth="1"/>
    <col min="12547" max="12573" width="4.25" style="6" customWidth="1"/>
    <col min="12574" max="12574" width="4.625" style="6" customWidth="1"/>
    <col min="12575" max="12575" width="2.75" style="6" customWidth="1"/>
    <col min="12576" max="12577" width="5.375" style="6" customWidth="1"/>
    <col min="12578" max="12579" width="5.75" style="6" customWidth="1"/>
    <col min="12580" max="12580" width="2.75" style="6" customWidth="1"/>
    <col min="12581" max="12581" width="10.375" style="6" customWidth="1"/>
    <col min="12582" max="12677" width="8.875" style="6" customWidth="1"/>
    <col min="12678" max="12678" width="3.375" style="6" customWidth="1"/>
    <col min="12679" max="12679" width="22.125" style="6" customWidth="1"/>
    <col min="12680" max="12800" width="2.75" style="6"/>
    <col min="12801" max="12801" width="6.625" style="6" customWidth="1"/>
    <col min="12802" max="12802" width="32.375" style="6" customWidth="1"/>
    <col min="12803" max="12829" width="4.25" style="6" customWidth="1"/>
    <col min="12830" max="12830" width="4.625" style="6" customWidth="1"/>
    <col min="12831" max="12831" width="2.75" style="6" customWidth="1"/>
    <col min="12832" max="12833" width="5.375" style="6" customWidth="1"/>
    <col min="12834" max="12835" width="5.75" style="6" customWidth="1"/>
    <col min="12836" max="12836" width="2.75" style="6" customWidth="1"/>
    <col min="12837" max="12837" width="10.375" style="6" customWidth="1"/>
    <col min="12838" max="12933" width="8.875" style="6" customWidth="1"/>
    <col min="12934" max="12934" width="3.375" style="6" customWidth="1"/>
    <col min="12935" max="12935" width="22.125" style="6" customWidth="1"/>
    <col min="12936" max="13056" width="2.75" style="6"/>
    <col min="13057" max="13057" width="6.625" style="6" customWidth="1"/>
    <col min="13058" max="13058" width="32.375" style="6" customWidth="1"/>
    <col min="13059" max="13085" width="4.25" style="6" customWidth="1"/>
    <col min="13086" max="13086" width="4.625" style="6" customWidth="1"/>
    <col min="13087" max="13087" width="2.75" style="6" customWidth="1"/>
    <col min="13088" max="13089" width="5.375" style="6" customWidth="1"/>
    <col min="13090" max="13091" width="5.75" style="6" customWidth="1"/>
    <col min="13092" max="13092" width="2.75" style="6" customWidth="1"/>
    <col min="13093" max="13093" width="10.375" style="6" customWidth="1"/>
    <col min="13094" max="13189" width="8.875" style="6" customWidth="1"/>
    <col min="13190" max="13190" width="3.375" style="6" customWidth="1"/>
    <col min="13191" max="13191" width="22.125" style="6" customWidth="1"/>
    <col min="13192" max="13312" width="2.75" style="6"/>
    <col min="13313" max="13313" width="6.625" style="6" customWidth="1"/>
    <col min="13314" max="13314" width="32.375" style="6" customWidth="1"/>
    <col min="13315" max="13341" width="4.25" style="6" customWidth="1"/>
    <col min="13342" max="13342" width="4.625" style="6" customWidth="1"/>
    <col min="13343" max="13343" width="2.75" style="6" customWidth="1"/>
    <col min="13344" max="13345" width="5.375" style="6" customWidth="1"/>
    <col min="13346" max="13347" width="5.75" style="6" customWidth="1"/>
    <col min="13348" max="13348" width="2.75" style="6" customWidth="1"/>
    <col min="13349" max="13349" width="10.375" style="6" customWidth="1"/>
    <col min="13350" max="13445" width="8.875" style="6" customWidth="1"/>
    <col min="13446" max="13446" width="3.375" style="6" customWidth="1"/>
    <col min="13447" max="13447" width="22.125" style="6" customWidth="1"/>
    <col min="13448" max="13568" width="2.75" style="6"/>
    <col min="13569" max="13569" width="6.625" style="6" customWidth="1"/>
    <col min="13570" max="13570" width="32.375" style="6" customWidth="1"/>
    <col min="13571" max="13597" width="4.25" style="6" customWidth="1"/>
    <col min="13598" max="13598" width="4.625" style="6" customWidth="1"/>
    <col min="13599" max="13599" width="2.75" style="6" customWidth="1"/>
    <col min="13600" max="13601" width="5.375" style="6" customWidth="1"/>
    <col min="13602" max="13603" width="5.75" style="6" customWidth="1"/>
    <col min="13604" max="13604" width="2.75" style="6" customWidth="1"/>
    <col min="13605" max="13605" width="10.375" style="6" customWidth="1"/>
    <col min="13606" max="13701" width="8.875" style="6" customWidth="1"/>
    <col min="13702" max="13702" width="3.375" style="6" customWidth="1"/>
    <col min="13703" max="13703" width="22.125" style="6" customWidth="1"/>
    <col min="13704" max="13824" width="2.75" style="6"/>
    <col min="13825" max="13825" width="6.625" style="6" customWidth="1"/>
    <col min="13826" max="13826" width="32.375" style="6" customWidth="1"/>
    <col min="13827" max="13853" width="4.25" style="6" customWidth="1"/>
    <col min="13854" max="13854" width="4.625" style="6" customWidth="1"/>
    <col min="13855" max="13855" width="2.75" style="6" customWidth="1"/>
    <col min="13856" max="13857" width="5.375" style="6" customWidth="1"/>
    <col min="13858" max="13859" width="5.75" style="6" customWidth="1"/>
    <col min="13860" max="13860" width="2.75" style="6" customWidth="1"/>
    <col min="13861" max="13861" width="10.375" style="6" customWidth="1"/>
    <col min="13862" max="13957" width="8.875" style="6" customWidth="1"/>
    <col min="13958" max="13958" width="3.375" style="6" customWidth="1"/>
    <col min="13959" max="13959" width="22.125" style="6" customWidth="1"/>
    <col min="13960" max="14080" width="2.75" style="6"/>
    <col min="14081" max="14081" width="6.625" style="6" customWidth="1"/>
    <col min="14082" max="14082" width="32.375" style="6" customWidth="1"/>
    <col min="14083" max="14109" width="4.25" style="6" customWidth="1"/>
    <col min="14110" max="14110" width="4.625" style="6" customWidth="1"/>
    <col min="14111" max="14111" width="2.75" style="6" customWidth="1"/>
    <col min="14112" max="14113" width="5.375" style="6" customWidth="1"/>
    <col min="14114" max="14115" width="5.75" style="6" customWidth="1"/>
    <col min="14116" max="14116" width="2.75" style="6" customWidth="1"/>
    <col min="14117" max="14117" width="10.375" style="6" customWidth="1"/>
    <col min="14118" max="14213" width="8.875" style="6" customWidth="1"/>
    <col min="14214" max="14214" width="3.375" style="6" customWidth="1"/>
    <col min="14215" max="14215" width="22.125" style="6" customWidth="1"/>
    <col min="14216" max="14336" width="2.75" style="6"/>
    <col min="14337" max="14337" width="6.625" style="6" customWidth="1"/>
    <col min="14338" max="14338" width="32.375" style="6" customWidth="1"/>
    <col min="14339" max="14365" width="4.25" style="6" customWidth="1"/>
    <col min="14366" max="14366" width="4.625" style="6" customWidth="1"/>
    <col min="14367" max="14367" width="2.75" style="6" customWidth="1"/>
    <col min="14368" max="14369" width="5.375" style="6" customWidth="1"/>
    <col min="14370" max="14371" width="5.75" style="6" customWidth="1"/>
    <col min="14372" max="14372" width="2.75" style="6" customWidth="1"/>
    <col min="14373" max="14373" width="10.375" style="6" customWidth="1"/>
    <col min="14374" max="14469" width="8.875" style="6" customWidth="1"/>
    <col min="14470" max="14470" width="3.375" style="6" customWidth="1"/>
    <col min="14471" max="14471" width="22.125" style="6" customWidth="1"/>
    <col min="14472" max="14592" width="2.75" style="6"/>
    <col min="14593" max="14593" width="6.625" style="6" customWidth="1"/>
    <col min="14594" max="14594" width="32.375" style="6" customWidth="1"/>
    <col min="14595" max="14621" width="4.25" style="6" customWidth="1"/>
    <col min="14622" max="14622" width="4.625" style="6" customWidth="1"/>
    <col min="14623" max="14623" width="2.75" style="6" customWidth="1"/>
    <col min="14624" max="14625" width="5.375" style="6" customWidth="1"/>
    <col min="14626" max="14627" width="5.75" style="6" customWidth="1"/>
    <col min="14628" max="14628" width="2.75" style="6" customWidth="1"/>
    <col min="14629" max="14629" width="10.375" style="6" customWidth="1"/>
    <col min="14630" max="14725" width="8.875" style="6" customWidth="1"/>
    <col min="14726" max="14726" width="3.375" style="6" customWidth="1"/>
    <col min="14727" max="14727" width="22.125" style="6" customWidth="1"/>
    <col min="14728" max="14848" width="2.75" style="6"/>
    <col min="14849" max="14849" width="6.625" style="6" customWidth="1"/>
    <col min="14850" max="14850" width="32.375" style="6" customWidth="1"/>
    <col min="14851" max="14877" width="4.25" style="6" customWidth="1"/>
    <col min="14878" max="14878" width="4.625" style="6" customWidth="1"/>
    <col min="14879" max="14879" width="2.75" style="6" customWidth="1"/>
    <col min="14880" max="14881" width="5.375" style="6" customWidth="1"/>
    <col min="14882" max="14883" width="5.75" style="6" customWidth="1"/>
    <col min="14884" max="14884" width="2.75" style="6" customWidth="1"/>
    <col min="14885" max="14885" width="10.375" style="6" customWidth="1"/>
    <col min="14886" max="14981" width="8.875" style="6" customWidth="1"/>
    <col min="14982" max="14982" width="3.375" style="6" customWidth="1"/>
    <col min="14983" max="14983" width="22.125" style="6" customWidth="1"/>
    <col min="14984" max="15104" width="2.75" style="6"/>
    <col min="15105" max="15105" width="6.625" style="6" customWidth="1"/>
    <col min="15106" max="15106" width="32.375" style="6" customWidth="1"/>
    <col min="15107" max="15133" width="4.25" style="6" customWidth="1"/>
    <col min="15134" max="15134" width="4.625" style="6" customWidth="1"/>
    <col min="15135" max="15135" width="2.75" style="6" customWidth="1"/>
    <col min="15136" max="15137" width="5.375" style="6" customWidth="1"/>
    <col min="15138" max="15139" width="5.75" style="6" customWidth="1"/>
    <col min="15140" max="15140" width="2.75" style="6" customWidth="1"/>
    <col min="15141" max="15141" width="10.375" style="6" customWidth="1"/>
    <col min="15142" max="15237" width="8.875" style="6" customWidth="1"/>
    <col min="15238" max="15238" width="3.375" style="6" customWidth="1"/>
    <col min="15239" max="15239" width="22.125" style="6" customWidth="1"/>
    <col min="15240" max="15360" width="2.75" style="6"/>
    <col min="15361" max="15361" width="6.625" style="6" customWidth="1"/>
    <col min="15362" max="15362" width="32.375" style="6" customWidth="1"/>
    <col min="15363" max="15389" width="4.25" style="6" customWidth="1"/>
    <col min="15390" max="15390" width="4.625" style="6" customWidth="1"/>
    <col min="15391" max="15391" width="2.75" style="6" customWidth="1"/>
    <col min="15392" max="15393" width="5.375" style="6" customWidth="1"/>
    <col min="15394" max="15395" width="5.75" style="6" customWidth="1"/>
    <col min="15396" max="15396" width="2.75" style="6" customWidth="1"/>
    <col min="15397" max="15397" width="10.375" style="6" customWidth="1"/>
    <col min="15398" max="15493" width="8.875" style="6" customWidth="1"/>
    <col min="15494" max="15494" width="3.375" style="6" customWidth="1"/>
    <col min="15495" max="15495" width="22.125" style="6" customWidth="1"/>
    <col min="15496" max="15616" width="2.75" style="6"/>
    <col min="15617" max="15617" width="6.625" style="6" customWidth="1"/>
    <col min="15618" max="15618" width="32.375" style="6" customWidth="1"/>
    <col min="15619" max="15645" width="4.25" style="6" customWidth="1"/>
    <col min="15646" max="15646" width="4.625" style="6" customWidth="1"/>
    <col min="15647" max="15647" width="2.75" style="6" customWidth="1"/>
    <col min="15648" max="15649" width="5.375" style="6" customWidth="1"/>
    <col min="15650" max="15651" width="5.75" style="6" customWidth="1"/>
    <col min="15652" max="15652" width="2.75" style="6" customWidth="1"/>
    <col min="15653" max="15653" width="10.375" style="6" customWidth="1"/>
    <col min="15654" max="15749" width="8.875" style="6" customWidth="1"/>
    <col min="15750" max="15750" width="3.375" style="6" customWidth="1"/>
    <col min="15751" max="15751" width="22.125" style="6" customWidth="1"/>
    <col min="15752" max="15872" width="2.75" style="6"/>
    <col min="15873" max="15873" width="6.625" style="6" customWidth="1"/>
    <col min="15874" max="15874" width="32.375" style="6" customWidth="1"/>
    <col min="15875" max="15901" width="4.25" style="6" customWidth="1"/>
    <col min="15902" max="15902" width="4.625" style="6" customWidth="1"/>
    <col min="15903" max="15903" width="2.75" style="6" customWidth="1"/>
    <col min="15904" max="15905" width="5.375" style="6" customWidth="1"/>
    <col min="15906" max="15907" width="5.75" style="6" customWidth="1"/>
    <col min="15908" max="15908" width="2.75" style="6" customWidth="1"/>
    <col min="15909" max="15909" width="10.375" style="6" customWidth="1"/>
    <col min="15910" max="16005" width="8.875" style="6" customWidth="1"/>
    <col min="16006" max="16006" width="3.375" style="6" customWidth="1"/>
    <col min="16007" max="16007" width="22.125" style="6" customWidth="1"/>
    <col min="16008" max="16128" width="2.75" style="6"/>
    <col min="16129" max="16129" width="6.625" style="6" customWidth="1"/>
    <col min="16130" max="16130" width="32.375" style="6" customWidth="1"/>
    <col min="16131" max="16157" width="4.25" style="6" customWidth="1"/>
    <col min="16158" max="16158" width="4.625" style="6" customWidth="1"/>
    <col min="16159" max="16159" width="2.75" style="6" customWidth="1"/>
    <col min="16160" max="16161" width="5.375" style="6" customWidth="1"/>
    <col min="16162" max="16163" width="5.75" style="6" customWidth="1"/>
    <col min="16164" max="16164" width="2.75" style="6" customWidth="1"/>
    <col min="16165" max="16165" width="10.375" style="6" customWidth="1"/>
    <col min="16166" max="16261" width="8.875" style="6" customWidth="1"/>
    <col min="16262" max="16262" width="3.375" style="6" customWidth="1"/>
    <col min="16263" max="16263" width="22.125" style="6" customWidth="1"/>
    <col min="16264" max="16384" width="2.75" style="6"/>
  </cols>
  <sheetData>
    <row r="1" spans="1:136" ht="28.5">
      <c r="X1" s="1071">
        <v>45712</v>
      </c>
      <c r="Y1" s="1071"/>
      <c r="Z1" s="1071"/>
      <c r="AA1" s="1071"/>
      <c r="AB1" s="1071"/>
      <c r="AC1" s="1071"/>
    </row>
    <row r="2" spans="1:136" s="1" customFormat="1" ht="65.25" customHeight="1">
      <c r="A2" s="1072" t="s">
        <v>403</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6"/>
      <c r="AE2" s="6"/>
      <c r="AF2" s="6"/>
      <c r="AG2" s="7"/>
      <c r="AH2" s="338"/>
      <c r="AI2" s="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row>
    <row r="3" spans="1:136" ht="57" customHeight="1">
      <c r="A3" s="35" t="s">
        <v>205</v>
      </c>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32"/>
      <c r="AH3" s="32"/>
      <c r="AI3" s="32"/>
      <c r="AJ3" s="9"/>
      <c r="AK3" s="9"/>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row>
    <row r="4" spans="1:136" s="2" customFormat="1" ht="15" customHeight="1">
      <c r="A4" s="10"/>
      <c r="B4" s="11"/>
      <c r="AG4" s="7"/>
      <c r="AH4" s="338"/>
      <c r="AI4" s="7"/>
    </row>
    <row r="5" spans="1:136" s="3" customFormat="1" ht="34.5" customHeight="1">
      <c r="A5" s="1073" t="s">
        <v>206</v>
      </c>
      <c r="B5" s="1074"/>
      <c r="C5" s="1041">
        <f>+A6</f>
        <v>1</v>
      </c>
      <c r="D5" s="1042"/>
      <c r="E5" s="1043"/>
      <c r="F5" s="1041">
        <f>+A8</f>
        <v>2</v>
      </c>
      <c r="G5" s="1042"/>
      <c r="H5" s="1043"/>
      <c r="I5" s="1041">
        <f>+A10</f>
        <v>3</v>
      </c>
      <c r="J5" s="1042"/>
      <c r="K5" s="1043"/>
      <c r="L5" s="1041">
        <f>+A12</f>
        <v>4</v>
      </c>
      <c r="M5" s="1042"/>
      <c r="N5" s="1043"/>
      <c r="O5" s="1041">
        <f>+A14</f>
        <v>5</v>
      </c>
      <c r="P5" s="1042"/>
      <c r="Q5" s="1043"/>
      <c r="R5" s="22" t="s">
        <v>207</v>
      </c>
      <c r="S5" s="23" t="s">
        <v>208</v>
      </c>
      <c r="T5" s="23" t="s">
        <v>209</v>
      </c>
      <c r="U5" s="23" t="s">
        <v>208</v>
      </c>
      <c r="V5" s="24" t="s">
        <v>210</v>
      </c>
      <c r="W5" s="1066" t="s">
        <v>211</v>
      </c>
      <c r="X5" s="1067"/>
      <c r="Y5" s="1066" t="s">
        <v>212</v>
      </c>
      <c r="Z5" s="1070"/>
      <c r="AA5" s="1067"/>
      <c r="AB5" s="1066" t="s">
        <v>213</v>
      </c>
      <c r="AC5" s="1067"/>
      <c r="AG5" s="7"/>
      <c r="AH5" s="338"/>
      <c r="AI5" s="7"/>
    </row>
    <row r="6" spans="1:136" s="3" customFormat="1" ht="32.25" customHeight="1">
      <c r="A6" s="1062">
        <v>1</v>
      </c>
      <c r="B6" s="1064" t="str">
        <f>AI6</f>
        <v>塩二小ソニック</v>
      </c>
      <c r="C6" s="1039"/>
      <c r="D6" s="1039"/>
      <c r="E6" s="1040"/>
      <c r="F6" s="1036" t="str">
        <f>IF(F7=""," ",IF(F7&gt;H7,"○",IF(F7&lt;H7,"×","△")))</f>
        <v xml:space="preserve"> </v>
      </c>
      <c r="G6" s="1037"/>
      <c r="H6" s="1038"/>
      <c r="I6" s="1036" t="str">
        <f>IF(I7=""," ",IF(I7&gt;K7,"○",IF(I7&lt;K7,"×","△")))</f>
        <v xml:space="preserve"> </v>
      </c>
      <c r="J6" s="1037"/>
      <c r="K6" s="1038"/>
      <c r="L6" s="1036" t="str">
        <f>IF(L7=""," ",IF(L7&gt;N7,"○",IF(L7&lt;N7,"×","△")))</f>
        <v xml:space="preserve"> </v>
      </c>
      <c r="M6" s="1037"/>
      <c r="N6" s="1038"/>
      <c r="O6" s="1036" t="str">
        <f>IF(O7=""," ",IF(O7&gt;Q7,"○",IF(O7&lt;Q7,"×","△")))</f>
        <v xml:space="preserve"> </v>
      </c>
      <c r="P6" s="1037"/>
      <c r="Q6" s="1038"/>
      <c r="R6" s="1055"/>
      <c r="S6" s="1037" t="s">
        <v>208</v>
      </c>
      <c r="T6" s="1037"/>
      <c r="U6" s="1037" t="s">
        <v>208</v>
      </c>
      <c r="V6" s="1038"/>
      <c r="W6" s="1055"/>
      <c r="X6" s="1038"/>
      <c r="Y6" s="25" t="s">
        <v>214</v>
      </c>
      <c r="Z6" s="1037"/>
      <c r="AA6" s="1038"/>
      <c r="AB6" s="1058"/>
      <c r="AC6" s="1059"/>
      <c r="AG6" s="1035" t="s">
        <v>206</v>
      </c>
      <c r="AH6" s="334">
        <v>1</v>
      </c>
      <c r="AI6" s="36" t="s">
        <v>170</v>
      </c>
    </row>
    <row r="7" spans="1:136" s="3" customFormat="1" ht="32.25" customHeight="1">
      <c r="A7" s="1063"/>
      <c r="B7" s="1065"/>
      <c r="C7" s="1039"/>
      <c r="D7" s="1039"/>
      <c r="E7" s="1040"/>
      <c r="F7" s="13"/>
      <c r="G7" s="13" t="s">
        <v>208</v>
      </c>
      <c r="H7" s="17"/>
      <c r="I7" s="13"/>
      <c r="J7" s="13" t="s">
        <v>208</v>
      </c>
      <c r="K7" s="17"/>
      <c r="L7" s="13"/>
      <c r="M7" s="13" t="s">
        <v>208</v>
      </c>
      <c r="N7" s="17"/>
      <c r="O7" s="13"/>
      <c r="P7" s="13" t="s">
        <v>208</v>
      </c>
      <c r="Q7" s="17"/>
      <c r="R7" s="1056"/>
      <c r="S7" s="1053"/>
      <c r="T7" s="1053"/>
      <c r="U7" s="1053"/>
      <c r="V7" s="1054"/>
      <c r="W7" s="1056"/>
      <c r="X7" s="1054"/>
      <c r="Y7" s="26" t="s">
        <v>215</v>
      </c>
      <c r="Z7" s="1053"/>
      <c r="AA7" s="1054"/>
      <c r="AB7" s="1060"/>
      <c r="AC7" s="1061"/>
      <c r="AG7" s="1035"/>
      <c r="AH7" s="334">
        <v>2</v>
      </c>
      <c r="AI7" s="36" t="s">
        <v>153</v>
      </c>
    </row>
    <row r="8" spans="1:136" s="3" customFormat="1" ht="32.25" customHeight="1">
      <c r="A8" s="1062">
        <v>2</v>
      </c>
      <c r="B8" s="1064" t="str">
        <f>AI7</f>
        <v>岩沼西ファイターズ</v>
      </c>
      <c r="C8" s="1057"/>
      <c r="D8" s="1037"/>
      <c r="E8" s="1038"/>
      <c r="F8" s="1039"/>
      <c r="G8" s="1039"/>
      <c r="H8" s="1040"/>
      <c r="I8" s="1036" t="str">
        <f>IF(I9=""," ",IF(I9&gt;K9,"○",IF(I9&lt;K9,"×","△")))</f>
        <v xml:space="preserve"> </v>
      </c>
      <c r="J8" s="1037"/>
      <c r="K8" s="1038"/>
      <c r="L8" s="1036" t="str">
        <f>IF(L9=""," ",IF(L9&gt;N9,"○",IF(L9&lt;N9,"×","△")))</f>
        <v xml:space="preserve"> </v>
      </c>
      <c r="M8" s="1037"/>
      <c r="N8" s="1038"/>
      <c r="O8" s="1036" t="str">
        <f>IF(O9=""," ",IF(O9&gt;Q9,"○",IF(O9&lt;Q9,"×","△")))</f>
        <v xml:space="preserve"> </v>
      </c>
      <c r="P8" s="1037"/>
      <c r="Q8" s="1038"/>
      <c r="R8" s="1055"/>
      <c r="S8" s="1037" t="s">
        <v>208</v>
      </c>
      <c r="T8" s="1037"/>
      <c r="U8" s="1037" t="s">
        <v>208</v>
      </c>
      <c r="V8" s="1038"/>
      <c r="W8" s="1055"/>
      <c r="X8" s="1038"/>
      <c r="Y8" s="25" t="s">
        <v>214</v>
      </c>
      <c r="Z8" s="1037"/>
      <c r="AA8" s="1038"/>
      <c r="AB8" s="1058"/>
      <c r="AC8" s="1059"/>
      <c r="AG8" s="1035"/>
      <c r="AH8" s="334">
        <v>3</v>
      </c>
      <c r="AI8" s="36" t="s">
        <v>173</v>
      </c>
    </row>
    <row r="9" spans="1:136" s="3" customFormat="1" ht="32.25" customHeight="1">
      <c r="A9" s="1063"/>
      <c r="B9" s="1065"/>
      <c r="C9" s="15"/>
      <c r="D9" s="15" t="s">
        <v>208</v>
      </c>
      <c r="E9" s="16"/>
      <c r="F9" s="1039"/>
      <c r="G9" s="1039"/>
      <c r="H9" s="1040"/>
      <c r="I9" s="13"/>
      <c r="J9" s="13" t="s">
        <v>208</v>
      </c>
      <c r="K9" s="17"/>
      <c r="L9" s="13"/>
      <c r="M9" s="13" t="s">
        <v>208</v>
      </c>
      <c r="N9" s="17"/>
      <c r="O9" s="13"/>
      <c r="P9" s="13" t="s">
        <v>208</v>
      </c>
      <c r="Q9" s="17"/>
      <c r="R9" s="1056"/>
      <c r="S9" s="1053"/>
      <c r="T9" s="1053"/>
      <c r="U9" s="1053"/>
      <c r="V9" s="1054"/>
      <c r="W9" s="1056"/>
      <c r="X9" s="1054"/>
      <c r="Y9" s="26" t="s">
        <v>215</v>
      </c>
      <c r="Z9" s="1053"/>
      <c r="AA9" s="1054"/>
      <c r="AB9" s="1060"/>
      <c r="AC9" s="1061"/>
      <c r="AG9" s="1035"/>
      <c r="AH9" s="334">
        <v>4</v>
      </c>
      <c r="AI9" s="36" t="s">
        <v>151</v>
      </c>
    </row>
    <row r="10" spans="1:136" s="3" customFormat="1" ht="32.25" customHeight="1">
      <c r="A10" s="1062">
        <v>3</v>
      </c>
      <c r="B10" s="1064" t="str">
        <f>AI8</f>
        <v>TRY-PAC</v>
      </c>
      <c r="C10" s="1057"/>
      <c r="D10" s="1037"/>
      <c r="E10" s="1038"/>
      <c r="F10" s="1057"/>
      <c r="G10" s="1037"/>
      <c r="H10" s="1038"/>
      <c r="I10" s="1039"/>
      <c r="J10" s="1039"/>
      <c r="K10" s="1040"/>
      <c r="L10" s="1036" t="str">
        <f>IF(L11=""," ",IF(L11&gt;N11,"○",IF(L11&lt;N11,"×","△")))</f>
        <v xml:space="preserve"> </v>
      </c>
      <c r="M10" s="1037"/>
      <c r="N10" s="1038"/>
      <c r="O10" s="1036" t="str">
        <f>IF(O11=""," ",IF(O11&gt;Q11,"○",IF(O11&lt;Q11,"×","△")))</f>
        <v xml:space="preserve"> </v>
      </c>
      <c r="P10" s="1037"/>
      <c r="Q10" s="1038"/>
      <c r="R10" s="1055"/>
      <c r="S10" s="1037" t="s">
        <v>208</v>
      </c>
      <c r="T10" s="1037"/>
      <c r="U10" s="1037" t="s">
        <v>208</v>
      </c>
      <c r="V10" s="1038"/>
      <c r="W10" s="1055"/>
      <c r="X10" s="1038"/>
      <c r="Y10" s="25" t="s">
        <v>214</v>
      </c>
      <c r="Z10" s="1037"/>
      <c r="AA10" s="1038"/>
      <c r="AB10" s="1058"/>
      <c r="AC10" s="1059"/>
      <c r="AG10" s="1035"/>
      <c r="AH10" s="334">
        <v>5</v>
      </c>
      <c r="AI10" s="36" t="s">
        <v>365</v>
      </c>
    </row>
    <row r="11" spans="1:136" s="3" customFormat="1" ht="32.25" customHeight="1">
      <c r="A11" s="1063"/>
      <c r="B11" s="1065"/>
      <c r="C11" s="13"/>
      <c r="D11" s="13" t="s">
        <v>208</v>
      </c>
      <c r="E11" s="17"/>
      <c r="F11" s="15"/>
      <c r="G11" s="15" t="s">
        <v>208</v>
      </c>
      <c r="H11" s="16"/>
      <c r="I11" s="1039"/>
      <c r="J11" s="1039"/>
      <c r="K11" s="1040"/>
      <c r="L11" s="13"/>
      <c r="M11" s="13" t="s">
        <v>208</v>
      </c>
      <c r="N11" s="17"/>
      <c r="O11" s="13"/>
      <c r="P11" s="13" t="s">
        <v>208</v>
      </c>
      <c r="Q11" s="17"/>
      <c r="R11" s="1056"/>
      <c r="S11" s="1053"/>
      <c r="T11" s="1053"/>
      <c r="U11" s="1053"/>
      <c r="V11" s="1054"/>
      <c r="W11" s="1056"/>
      <c r="X11" s="1054"/>
      <c r="Y11" s="26" t="s">
        <v>215</v>
      </c>
      <c r="Z11" s="1053"/>
      <c r="AA11" s="1054"/>
      <c r="AB11" s="1060"/>
      <c r="AC11" s="1061"/>
      <c r="AG11" s="1035" t="s">
        <v>216</v>
      </c>
      <c r="AH11" s="334">
        <v>6</v>
      </c>
      <c r="AI11" s="36" t="s">
        <v>152</v>
      </c>
    </row>
    <row r="12" spans="1:136" s="3" customFormat="1" ht="32.25" customHeight="1">
      <c r="A12" s="1062">
        <v>4</v>
      </c>
      <c r="B12" s="1064" t="str">
        <f>AI9</f>
        <v>松陵ヤンキーズ</v>
      </c>
      <c r="C12" s="1057"/>
      <c r="D12" s="1037"/>
      <c r="E12" s="1038"/>
      <c r="F12" s="1036"/>
      <c r="G12" s="1037"/>
      <c r="H12" s="1038"/>
      <c r="I12" s="1036"/>
      <c r="J12" s="1037"/>
      <c r="K12" s="1038"/>
      <c r="L12" s="1039"/>
      <c r="M12" s="1039"/>
      <c r="N12" s="1040"/>
      <c r="O12" s="1036" t="str">
        <f>IF(O13=""," ",IF(O13&gt;Q13,"○",IF(O13&lt;Q13,"×","△")))</f>
        <v xml:space="preserve"> </v>
      </c>
      <c r="P12" s="1037"/>
      <c r="Q12" s="1038"/>
      <c r="R12" s="1055"/>
      <c r="S12" s="1037" t="s">
        <v>208</v>
      </c>
      <c r="T12" s="1037"/>
      <c r="U12" s="1037" t="s">
        <v>208</v>
      </c>
      <c r="V12" s="1038"/>
      <c r="W12" s="1055"/>
      <c r="X12" s="1038"/>
      <c r="Y12" s="25" t="s">
        <v>214</v>
      </c>
      <c r="Z12" s="1037"/>
      <c r="AA12" s="1038"/>
      <c r="AB12" s="1058"/>
      <c r="AC12" s="1059"/>
      <c r="AG12" s="1035"/>
      <c r="AH12" s="334">
        <v>7</v>
      </c>
      <c r="AI12" s="36" t="s">
        <v>361</v>
      </c>
    </row>
    <row r="13" spans="1:136" s="3" customFormat="1" ht="32.25" customHeight="1">
      <c r="A13" s="1063"/>
      <c r="B13" s="1065"/>
      <c r="C13" s="13"/>
      <c r="D13" s="13" t="s">
        <v>208</v>
      </c>
      <c r="E13" s="17"/>
      <c r="F13" s="18"/>
      <c r="G13" s="13" t="s">
        <v>208</v>
      </c>
      <c r="H13" s="17"/>
      <c r="I13" s="18"/>
      <c r="J13" s="13" t="s">
        <v>208</v>
      </c>
      <c r="K13" s="17"/>
      <c r="L13" s="1039"/>
      <c r="M13" s="1039"/>
      <c r="N13" s="1040"/>
      <c r="O13" s="13"/>
      <c r="P13" s="13" t="s">
        <v>208</v>
      </c>
      <c r="Q13" s="17"/>
      <c r="R13" s="1056"/>
      <c r="S13" s="1053"/>
      <c r="T13" s="1053"/>
      <c r="U13" s="1053"/>
      <c r="V13" s="1054"/>
      <c r="W13" s="1056"/>
      <c r="X13" s="1054"/>
      <c r="Y13" s="26" t="s">
        <v>215</v>
      </c>
      <c r="Z13" s="1053"/>
      <c r="AA13" s="1054"/>
      <c r="AB13" s="1060"/>
      <c r="AC13" s="1061"/>
      <c r="AG13" s="1035"/>
      <c r="AH13" s="334">
        <v>8</v>
      </c>
      <c r="AI13" s="36" t="s">
        <v>143</v>
      </c>
    </row>
    <row r="14" spans="1:136" s="3" customFormat="1" ht="32.25" customHeight="1">
      <c r="A14" s="1062">
        <v>5</v>
      </c>
      <c r="B14" s="1064" t="str">
        <f>AI10</f>
        <v>館ジャングルー</v>
      </c>
      <c r="C14" s="1057"/>
      <c r="D14" s="1037"/>
      <c r="E14" s="1038"/>
      <c r="F14" s="1036"/>
      <c r="G14" s="1037"/>
      <c r="H14" s="1038"/>
      <c r="I14" s="1036"/>
      <c r="J14" s="1037"/>
      <c r="K14" s="1038"/>
      <c r="L14" s="1036"/>
      <c r="M14" s="1037"/>
      <c r="N14" s="1038"/>
      <c r="O14" s="1039"/>
      <c r="P14" s="1039"/>
      <c r="Q14" s="1040"/>
      <c r="R14" s="1055"/>
      <c r="S14" s="1037" t="s">
        <v>208</v>
      </c>
      <c r="T14" s="1037"/>
      <c r="U14" s="1037" t="s">
        <v>208</v>
      </c>
      <c r="V14" s="1038"/>
      <c r="W14" s="1055"/>
      <c r="X14" s="1038"/>
      <c r="Y14" s="25" t="s">
        <v>214</v>
      </c>
      <c r="Z14" s="1037"/>
      <c r="AA14" s="1038"/>
      <c r="AB14" s="1058"/>
      <c r="AC14" s="1059"/>
      <c r="AG14" s="1035"/>
      <c r="AH14" s="334">
        <v>9</v>
      </c>
      <c r="AI14" s="36" t="s">
        <v>147</v>
      </c>
    </row>
    <row r="15" spans="1:136" s="3" customFormat="1" ht="32.25" customHeight="1">
      <c r="A15" s="1063"/>
      <c r="B15" s="1065"/>
      <c r="C15" s="13"/>
      <c r="D15" s="13" t="s">
        <v>208</v>
      </c>
      <c r="E15" s="17"/>
      <c r="F15" s="18"/>
      <c r="G15" s="13" t="s">
        <v>208</v>
      </c>
      <c r="H15" s="17"/>
      <c r="I15" s="18"/>
      <c r="J15" s="13" t="s">
        <v>208</v>
      </c>
      <c r="K15" s="17"/>
      <c r="L15" s="18"/>
      <c r="M15" s="13" t="s">
        <v>208</v>
      </c>
      <c r="N15" s="17"/>
      <c r="O15" s="1039"/>
      <c r="P15" s="1039"/>
      <c r="Q15" s="1040"/>
      <c r="R15" s="1056"/>
      <c r="S15" s="1053"/>
      <c r="T15" s="1053"/>
      <c r="U15" s="1053"/>
      <c r="V15" s="1054"/>
      <c r="W15" s="1056"/>
      <c r="X15" s="1054"/>
      <c r="Y15" s="26" t="s">
        <v>215</v>
      </c>
      <c r="Z15" s="1053"/>
      <c r="AA15" s="1054"/>
      <c r="AB15" s="1060"/>
      <c r="AC15" s="1061"/>
      <c r="AG15" s="1035"/>
      <c r="AH15" s="334">
        <v>10</v>
      </c>
      <c r="AI15" s="36" t="s">
        <v>155</v>
      </c>
    </row>
    <row r="16" spans="1:136" s="3" customFormat="1" ht="34.5" customHeight="1">
      <c r="A16" s="339"/>
      <c r="B16" s="34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G16" s="7"/>
      <c r="AH16" s="338"/>
      <c r="AI16" s="7"/>
    </row>
    <row r="17" spans="1:35" s="3" customFormat="1" ht="34.5" customHeight="1">
      <c r="A17" s="1068" t="s">
        <v>377</v>
      </c>
      <c r="B17" s="1069"/>
      <c r="C17" s="1041">
        <f>+A18</f>
        <v>6</v>
      </c>
      <c r="D17" s="1042"/>
      <c r="E17" s="1043"/>
      <c r="F17" s="1041">
        <f>+A20</f>
        <v>7</v>
      </c>
      <c r="G17" s="1042"/>
      <c r="H17" s="1043"/>
      <c r="I17" s="1041">
        <f>+A22</f>
        <v>8</v>
      </c>
      <c r="J17" s="1042"/>
      <c r="K17" s="1043"/>
      <c r="L17" s="1041">
        <f>+A24</f>
        <v>9</v>
      </c>
      <c r="M17" s="1042"/>
      <c r="N17" s="1043"/>
      <c r="O17" s="1041">
        <f>+A26</f>
        <v>10</v>
      </c>
      <c r="P17" s="1042"/>
      <c r="Q17" s="1043"/>
      <c r="R17" s="22" t="s">
        <v>207</v>
      </c>
      <c r="S17" s="23" t="s">
        <v>208</v>
      </c>
      <c r="T17" s="23" t="s">
        <v>209</v>
      </c>
      <c r="U17" s="23" t="s">
        <v>208</v>
      </c>
      <c r="V17" s="24" t="s">
        <v>210</v>
      </c>
      <c r="W17" s="1066" t="s">
        <v>211</v>
      </c>
      <c r="X17" s="1067"/>
      <c r="Y17" s="1066" t="s">
        <v>212</v>
      </c>
      <c r="Z17" s="1070"/>
      <c r="AA17" s="1067"/>
      <c r="AB17" s="1066" t="s">
        <v>213</v>
      </c>
      <c r="AC17" s="1067"/>
      <c r="AG17" s="7"/>
      <c r="AH17" s="338"/>
      <c r="AI17" s="7"/>
    </row>
    <row r="18" spans="1:35" s="3" customFormat="1" ht="32.25" customHeight="1">
      <c r="A18" s="1062">
        <v>6</v>
      </c>
      <c r="B18" s="1064" t="str">
        <f>AI11</f>
        <v>原小ファイターズ</v>
      </c>
      <c r="C18" s="1039"/>
      <c r="D18" s="1039"/>
      <c r="E18" s="1040"/>
      <c r="F18" s="1036" t="str">
        <f>IF(F19=""," ",IF(F19&gt;H19,"○",IF(F19&lt;H19,"×","△")))</f>
        <v xml:space="preserve"> </v>
      </c>
      <c r="G18" s="1037"/>
      <c r="H18" s="1038"/>
      <c r="I18" s="1036" t="str">
        <f>IF(I19=""," ",IF(I19&gt;K19,"○",IF(I19&lt;K19,"×","△")))</f>
        <v xml:space="preserve"> </v>
      </c>
      <c r="J18" s="1037"/>
      <c r="K18" s="1038"/>
      <c r="L18" s="1036" t="str">
        <f>IF(L19=""," ",IF(L19&gt;N19,"○",IF(L19&lt;N19,"×","△")))</f>
        <v xml:space="preserve"> </v>
      </c>
      <c r="M18" s="1037"/>
      <c r="N18" s="1038"/>
      <c r="O18" s="1036" t="str">
        <f>IF(O19=""," ",IF(O19&gt;Q19,"○",IF(O19&lt;Q19,"×","△")))</f>
        <v xml:space="preserve"> </v>
      </c>
      <c r="P18" s="1037"/>
      <c r="Q18" s="1038"/>
      <c r="R18" s="1055"/>
      <c r="S18" s="1037" t="s">
        <v>208</v>
      </c>
      <c r="T18" s="1037"/>
      <c r="U18" s="1037" t="s">
        <v>208</v>
      </c>
      <c r="V18" s="1038"/>
      <c r="W18" s="1055"/>
      <c r="X18" s="1038"/>
      <c r="Y18" s="25" t="s">
        <v>214</v>
      </c>
      <c r="Z18" s="1037"/>
      <c r="AA18" s="1038"/>
      <c r="AB18" s="1058"/>
      <c r="AC18" s="1059"/>
      <c r="AG18" s="7"/>
      <c r="AH18" s="338"/>
      <c r="AI18" s="7"/>
    </row>
    <row r="19" spans="1:35" s="3" customFormat="1" ht="32.25" customHeight="1">
      <c r="A19" s="1063"/>
      <c r="B19" s="1065"/>
      <c r="C19" s="1039"/>
      <c r="D19" s="1039"/>
      <c r="E19" s="1040"/>
      <c r="F19" s="13"/>
      <c r="G19" s="13" t="s">
        <v>208</v>
      </c>
      <c r="H19" s="17"/>
      <c r="I19" s="13"/>
      <c r="J19" s="13" t="s">
        <v>208</v>
      </c>
      <c r="K19" s="17"/>
      <c r="L19" s="13"/>
      <c r="M19" s="13" t="s">
        <v>208</v>
      </c>
      <c r="N19" s="17"/>
      <c r="O19" s="13"/>
      <c r="P19" s="13" t="s">
        <v>208</v>
      </c>
      <c r="Q19" s="17"/>
      <c r="R19" s="1056"/>
      <c r="S19" s="1053"/>
      <c r="T19" s="1053"/>
      <c r="U19" s="1053"/>
      <c r="V19" s="1054"/>
      <c r="W19" s="1056"/>
      <c r="X19" s="1054"/>
      <c r="Y19" s="26" t="s">
        <v>215</v>
      </c>
      <c r="Z19" s="1053"/>
      <c r="AA19" s="1054"/>
      <c r="AB19" s="1060"/>
      <c r="AC19" s="1061"/>
      <c r="AG19" s="7"/>
      <c r="AH19" s="338"/>
      <c r="AI19" s="7"/>
    </row>
    <row r="20" spans="1:35" s="3" customFormat="1" ht="32.25" customHeight="1">
      <c r="A20" s="1062">
        <v>7</v>
      </c>
      <c r="B20" s="1079" t="str">
        <f>AI12</f>
        <v>ひがまつ　ブルーインパルス</v>
      </c>
      <c r="C20" s="1057"/>
      <c r="D20" s="1037"/>
      <c r="E20" s="1038"/>
      <c r="F20" s="1039"/>
      <c r="G20" s="1039"/>
      <c r="H20" s="1040"/>
      <c r="I20" s="1036" t="str">
        <f>IF(I21=""," ",IF(I21&gt;K21,"○",IF(I21&lt;K21,"×","△")))</f>
        <v xml:space="preserve"> </v>
      </c>
      <c r="J20" s="1037"/>
      <c r="K20" s="1038"/>
      <c r="L20" s="1036" t="str">
        <f>IF(L21=""," ",IF(L21&gt;N21,"○",IF(L21&lt;N21,"×","△")))</f>
        <v xml:space="preserve"> </v>
      </c>
      <c r="M20" s="1037"/>
      <c r="N20" s="1038"/>
      <c r="O20" s="1036" t="str">
        <f>IF(O21=""," ",IF(O21&gt;Q21,"○",IF(O21&lt;Q21,"×","△")))</f>
        <v xml:space="preserve"> </v>
      </c>
      <c r="P20" s="1037"/>
      <c r="Q20" s="1038"/>
      <c r="R20" s="1055"/>
      <c r="S20" s="1037" t="s">
        <v>208</v>
      </c>
      <c r="T20" s="1037"/>
      <c r="U20" s="1037" t="s">
        <v>208</v>
      </c>
      <c r="V20" s="1038"/>
      <c r="W20" s="1055"/>
      <c r="X20" s="1038"/>
      <c r="Y20" s="25" t="s">
        <v>214</v>
      </c>
      <c r="Z20" s="1037"/>
      <c r="AA20" s="1038"/>
      <c r="AB20" s="1058"/>
      <c r="AC20" s="1059"/>
      <c r="AG20" s="7"/>
      <c r="AH20" s="338"/>
      <c r="AI20" s="7"/>
    </row>
    <row r="21" spans="1:35" s="3" customFormat="1" ht="32.25" customHeight="1">
      <c r="A21" s="1063"/>
      <c r="B21" s="1080"/>
      <c r="C21" s="15"/>
      <c r="D21" s="15" t="s">
        <v>208</v>
      </c>
      <c r="E21" s="16"/>
      <c r="F21" s="1039"/>
      <c r="G21" s="1039"/>
      <c r="H21" s="1040"/>
      <c r="I21" s="13"/>
      <c r="J21" s="13" t="s">
        <v>208</v>
      </c>
      <c r="K21" s="17"/>
      <c r="L21" s="13"/>
      <c r="M21" s="13" t="s">
        <v>208</v>
      </c>
      <c r="N21" s="17"/>
      <c r="O21" s="13"/>
      <c r="P21" s="13" t="s">
        <v>208</v>
      </c>
      <c r="Q21" s="17"/>
      <c r="R21" s="1056"/>
      <c r="S21" s="1053"/>
      <c r="T21" s="1053"/>
      <c r="U21" s="1053"/>
      <c r="V21" s="1054"/>
      <c r="W21" s="1056"/>
      <c r="X21" s="1054"/>
      <c r="Y21" s="26" t="s">
        <v>215</v>
      </c>
      <c r="Z21" s="1053"/>
      <c r="AA21" s="1054"/>
      <c r="AB21" s="1060"/>
      <c r="AC21" s="1061"/>
      <c r="AG21" s="7"/>
      <c r="AH21" s="338"/>
      <c r="AI21" s="7"/>
    </row>
    <row r="22" spans="1:35" s="3" customFormat="1" ht="32.25" customHeight="1">
      <c r="A22" s="1062">
        <v>8</v>
      </c>
      <c r="B22" s="1064" t="str">
        <f>AI13</f>
        <v>Pchans</v>
      </c>
      <c r="C22" s="1057"/>
      <c r="D22" s="1037"/>
      <c r="E22" s="1038"/>
      <c r="F22" s="1057"/>
      <c r="G22" s="1037"/>
      <c r="H22" s="1038"/>
      <c r="I22" s="1039"/>
      <c r="J22" s="1039"/>
      <c r="K22" s="1040"/>
      <c r="L22" s="1036" t="str">
        <f>IF(L23=""," ",IF(L23&gt;N23,"○",IF(L23&lt;N23,"×","△")))</f>
        <v xml:space="preserve"> </v>
      </c>
      <c r="M22" s="1037"/>
      <c r="N22" s="1038"/>
      <c r="O22" s="1036" t="str">
        <f>IF(O23=""," ",IF(O23&gt;Q23,"○",IF(O23&lt;Q23,"×","△")))</f>
        <v xml:space="preserve"> </v>
      </c>
      <c r="P22" s="1037"/>
      <c r="Q22" s="1038"/>
      <c r="R22" s="1055"/>
      <c r="S22" s="1037" t="s">
        <v>208</v>
      </c>
      <c r="T22" s="1037"/>
      <c r="U22" s="1037" t="s">
        <v>208</v>
      </c>
      <c r="V22" s="1038"/>
      <c r="W22" s="1055"/>
      <c r="X22" s="1038"/>
      <c r="Y22" s="25" t="s">
        <v>214</v>
      </c>
      <c r="Z22" s="1037"/>
      <c r="AA22" s="1038"/>
      <c r="AB22" s="1058"/>
      <c r="AC22" s="1059"/>
      <c r="AG22" s="7"/>
      <c r="AH22" s="338"/>
      <c r="AI22" s="7"/>
    </row>
    <row r="23" spans="1:35" s="3" customFormat="1" ht="32.25" customHeight="1">
      <c r="A23" s="1063"/>
      <c r="B23" s="1065"/>
      <c r="C23" s="13"/>
      <c r="D23" s="13" t="s">
        <v>208</v>
      </c>
      <c r="E23" s="17"/>
      <c r="F23" s="15"/>
      <c r="G23" s="15" t="s">
        <v>208</v>
      </c>
      <c r="H23" s="16"/>
      <c r="I23" s="1039"/>
      <c r="J23" s="1039"/>
      <c r="K23" s="1040"/>
      <c r="L23" s="13"/>
      <c r="M23" s="13" t="s">
        <v>208</v>
      </c>
      <c r="N23" s="17"/>
      <c r="O23" s="13"/>
      <c r="P23" s="13" t="s">
        <v>208</v>
      </c>
      <c r="Q23" s="17"/>
      <c r="R23" s="1056"/>
      <c r="S23" s="1053"/>
      <c r="T23" s="1053"/>
      <c r="U23" s="1053"/>
      <c r="V23" s="1054"/>
      <c r="W23" s="1056"/>
      <c r="X23" s="1054"/>
      <c r="Y23" s="26" t="s">
        <v>215</v>
      </c>
      <c r="Z23" s="1053"/>
      <c r="AA23" s="1054"/>
      <c r="AB23" s="1060"/>
      <c r="AC23" s="1061"/>
      <c r="AG23" s="7"/>
      <c r="AH23" s="338"/>
      <c r="AI23" s="7"/>
    </row>
    <row r="24" spans="1:35" ht="32.25" customHeight="1">
      <c r="A24" s="1062">
        <v>9</v>
      </c>
      <c r="B24" s="1064" t="str">
        <f>AI14</f>
        <v>荒町フェニックス</v>
      </c>
      <c r="C24" s="1057"/>
      <c r="D24" s="1037"/>
      <c r="E24" s="1038"/>
      <c r="F24" s="1036"/>
      <c r="G24" s="1037"/>
      <c r="H24" s="1038"/>
      <c r="I24" s="1036"/>
      <c r="J24" s="1037"/>
      <c r="K24" s="1038"/>
      <c r="L24" s="1039"/>
      <c r="M24" s="1039"/>
      <c r="N24" s="1040"/>
      <c r="O24" s="1036" t="str">
        <f>IF(O25=""," ",IF(O25&gt;Q25,"○",IF(O25&lt;Q25,"×","△")))</f>
        <v xml:space="preserve"> </v>
      </c>
      <c r="P24" s="1037"/>
      <c r="Q24" s="1038"/>
      <c r="R24" s="1055"/>
      <c r="S24" s="1037" t="s">
        <v>208</v>
      </c>
      <c r="T24" s="1037"/>
      <c r="U24" s="1037" t="s">
        <v>208</v>
      </c>
      <c r="V24" s="1038"/>
      <c r="W24" s="1055"/>
      <c r="X24" s="1038"/>
      <c r="Y24" s="25" t="s">
        <v>214</v>
      </c>
      <c r="Z24" s="1037"/>
      <c r="AA24" s="1038"/>
      <c r="AB24" s="1058"/>
      <c r="AC24" s="1059"/>
    </row>
    <row r="25" spans="1:35" ht="32.25" customHeight="1">
      <c r="A25" s="1063"/>
      <c r="B25" s="1065"/>
      <c r="C25" s="13"/>
      <c r="D25" s="13" t="s">
        <v>208</v>
      </c>
      <c r="E25" s="17"/>
      <c r="F25" s="18"/>
      <c r="G25" s="13" t="s">
        <v>208</v>
      </c>
      <c r="H25" s="17"/>
      <c r="I25" s="18"/>
      <c r="J25" s="13" t="s">
        <v>208</v>
      </c>
      <c r="K25" s="17"/>
      <c r="L25" s="1039"/>
      <c r="M25" s="1039"/>
      <c r="N25" s="1040"/>
      <c r="O25" s="13"/>
      <c r="P25" s="13" t="s">
        <v>208</v>
      </c>
      <c r="Q25" s="17"/>
      <c r="R25" s="1056"/>
      <c r="S25" s="1053"/>
      <c r="T25" s="1053"/>
      <c r="U25" s="1053"/>
      <c r="V25" s="1054"/>
      <c r="W25" s="1056"/>
      <c r="X25" s="1054"/>
      <c r="Y25" s="26" t="s">
        <v>215</v>
      </c>
      <c r="Z25" s="1053"/>
      <c r="AA25" s="1054"/>
      <c r="AB25" s="1060"/>
      <c r="AC25" s="1061"/>
    </row>
    <row r="26" spans="1:35" ht="32.25" customHeight="1">
      <c r="A26" s="1062">
        <v>10</v>
      </c>
      <c r="B26" s="1064" t="str">
        <f>AI15</f>
        <v>ブルーソウルズ</v>
      </c>
      <c r="C26" s="1057"/>
      <c r="D26" s="1037"/>
      <c r="E26" s="1038"/>
      <c r="F26" s="1036"/>
      <c r="G26" s="1037"/>
      <c r="H26" s="1038"/>
      <c r="I26" s="1036"/>
      <c r="J26" s="1037"/>
      <c r="K26" s="1038"/>
      <c r="L26" s="1036"/>
      <c r="M26" s="1037"/>
      <c r="N26" s="1038"/>
      <c r="O26" s="1039"/>
      <c r="P26" s="1039"/>
      <c r="Q26" s="1040"/>
      <c r="R26" s="1055"/>
      <c r="S26" s="1037" t="s">
        <v>208</v>
      </c>
      <c r="T26" s="1037"/>
      <c r="U26" s="1037" t="s">
        <v>208</v>
      </c>
      <c r="V26" s="1038"/>
      <c r="W26" s="1055"/>
      <c r="X26" s="1038"/>
      <c r="Y26" s="25" t="s">
        <v>214</v>
      </c>
      <c r="Z26" s="1037"/>
      <c r="AA26" s="1038"/>
      <c r="AB26" s="1058"/>
      <c r="AC26" s="1059"/>
    </row>
    <row r="27" spans="1:35" ht="32.25" customHeight="1">
      <c r="A27" s="1063"/>
      <c r="B27" s="1065"/>
      <c r="C27" s="13"/>
      <c r="D27" s="13" t="s">
        <v>208</v>
      </c>
      <c r="E27" s="17"/>
      <c r="F27" s="18"/>
      <c r="G27" s="13" t="s">
        <v>208</v>
      </c>
      <c r="H27" s="17"/>
      <c r="I27" s="18"/>
      <c r="J27" s="13" t="s">
        <v>208</v>
      </c>
      <c r="K27" s="17"/>
      <c r="L27" s="18"/>
      <c r="M27" s="13" t="s">
        <v>208</v>
      </c>
      <c r="N27" s="17"/>
      <c r="O27" s="1039"/>
      <c r="P27" s="1039"/>
      <c r="Q27" s="1040"/>
      <c r="R27" s="1056"/>
      <c r="S27" s="1053"/>
      <c r="T27" s="1053"/>
      <c r="U27" s="1053"/>
      <c r="V27" s="1054"/>
      <c r="W27" s="1056"/>
      <c r="X27" s="1054"/>
      <c r="Y27" s="26" t="s">
        <v>215</v>
      </c>
      <c r="Z27" s="1053"/>
      <c r="AA27" s="1054"/>
      <c r="AB27" s="1060"/>
      <c r="AC27" s="1061"/>
    </row>
    <row r="28" spans="1:35" ht="15" customHeight="1"/>
    <row r="29" spans="1:35" ht="15" customHeight="1"/>
    <row r="32" spans="1:35" ht="35.25">
      <c r="A32" s="35" t="s">
        <v>221</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G32" s="34"/>
    </row>
    <row r="33" spans="1:35" ht="22.9" customHeight="1">
      <c r="A33" s="10"/>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G33" s="1032" t="s">
        <v>362</v>
      </c>
      <c r="AH33" s="334">
        <v>11</v>
      </c>
      <c r="AI33" s="36"/>
    </row>
    <row r="34" spans="1:35" ht="27.75" customHeight="1">
      <c r="A34" s="1073" t="s">
        <v>362</v>
      </c>
      <c r="B34" s="1074"/>
      <c r="C34" s="1041">
        <f>+A35</f>
        <v>11</v>
      </c>
      <c r="D34" s="1042"/>
      <c r="E34" s="1043"/>
      <c r="F34" s="1041">
        <f>+A37</f>
        <v>12</v>
      </c>
      <c r="G34" s="1042"/>
      <c r="H34" s="1043"/>
      <c r="I34" s="1041">
        <f>+A39</f>
        <v>13</v>
      </c>
      <c r="J34" s="1042"/>
      <c r="K34" s="1043"/>
      <c r="L34" s="1041">
        <f>+A41</f>
        <v>14</v>
      </c>
      <c r="M34" s="1042"/>
      <c r="N34" s="1043"/>
      <c r="O34" s="1044"/>
      <c r="P34" s="1045"/>
      <c r="Q34" s="1046"/>
      <c r="R34" s="22" t="s">
        <v>207</v>
      </c>
      <c r="S34" s="23" t="s">
        <v>208</v>
      </c>
      <c r="T34" s="23" t="s">
        <v>209</v>
      </c>
      <c r="U34" s="23" t="s">
        <v>208</v>
      </c>
      <c r="V34" s="24" t="s">
        <v>210</v>
      </c>
      <c r="W34" s="1066" t="s">
        <v>211</v>
      </c>
      <c r="X34" s="1067"/>
      <c r="Y34" s="1066" t="s">
        <v>212</v>
      </c>
      <c r="Z34" s="1070"/>
      <c r="AA34" s="1067"/>
      <c r="AB34" s="1066" t="s">
        <v>213</v>
      </c>
      <c r="AC34" s="1067"/>
      <c r="AG34" s="1033"/>
      <c r="AH34" s="334">
        <v>12</v>
      </c>
      <c r="AI34" s="36"/>
    </row>
    <row r="35" spans="1:35" ht="27.75" customHeight="1">
      <c r="A35" s="1075">
        <v>11</v>
      </c>
      <c r="B35" s="1077">
        <f>AI33</f>
        <v>0</v>
      </c>
      <c r="C35" s="1039"/>
      <c r="D35" s="1039"/>
      <c r="E35" s="1040"/>
      <c r="F35" s="1036" t="str">
        <f>IF(F36=""," ",IF(F36&gt;H36,"○",IF(F36&lt;H36,"×","△")))</f>
        <v xml:space="preserve"> </v>
      </c>
      <c r="G35" s="1037"/>
      <c r="H35" s="1038"/>
      <c r="I35" s="1036" t="str">
        <f>IF(I36=""," ",IF(I36&gt;K36,"○",IF(I36&lt;K36,"×","△")))</f>
        <v xml:space="preserve"> </v>
      </c>
      <c r="J35" s="1037"/>
      <c r="K35" s="1038"/>
      <c r="L35" s="1036" t="str">
        <f>IF(L36=""," ",IF(L36&gt;N36,"○",IF(L36&lt;N36,"×","△")))</f>
        <v xml:space="preserve"> </v>
      </c>
      <c r="M35" s="1037"/>
      <c r="N35" s="1038"/>
      <c r="O35" s="1047"/>
      <c r="P35" s="1048"/>
      <c r="Q35" s="1049"/>
      <c r="R35" s="1055"/>
      <c r="S35" s="1037" t="s">
        <v>208</v>
      </c>
      <c r="T35" s="1037"/>
      <c r="U35" s="1037" t="s">
        <v>208</v>
      </c>
      <c r="V35" s="1038"/>
      <c r="W35" s="1055"/>
      <c r="X35" s="1038"/>
      <c r="Y35" s="25" t="s">
        <v>214</v>
      </c>
      <c r="Z35" s="1037"/>
      <c r="AA35" s="1038"/>
      <c r="AB35" s="1058"/>
      <c r="AC35" s="1059"/>
      <c r="AG35" s="1033"/>
      <c r="AH35" s="334">
        <v>13</v>
      </c>
      <c r="AI35" s="36"/>
    </row>
    <row r="36" spans="1:35" ht="27.75" customHeight="1">
      <c r="A36" s="1076"/>
      <c r="B36" s="1078"/>
      <c r="C36" s="1039"/>
      <c r="D36" s="1039"/>
      <c r="E36" s="1040"/>
      <c r="F36" s="13"/>
      <c r="G36" s="13" t="s">
        <v>208</v>
      </c>
      <c r="H36" s="17"/>
      <c r="I36" s="13"/>
      <c r="J36" s="13" t="s">
        <v>208</v>
      </c>
      <c r="K36" s="17"/>
      <c r="L36" s="13"/>
      <c r="M36" s="13" t="s">
        <v>208</v>
      </c>
      <c r="N36" s="17"/>
      <c r="O36" s="1047"/>
      <c r="P36" s="1048"/>
      <c r="Q36" s="1049"/>
      <c r="R36" s="1056"/>
      <c r="S36" s="1053"/>
      <c r="T36" s="1053"/>
      <c r="U36" s="1053"/>
      <c r="V36" s="1054"/>
      <c r="W36" s="1056"/>
      <c r="X36" s="1054"/>
      <c r="Y36" s="26" t="s">
        <v>215</v>
      </c>
      <c r="Z36" s="1053"/>
      <c r="AA36" s="1054"/>
      <c r="AB36" s="1060"/>
      <c r="AC36" s="1061"/>
      <c r="AG36" s="1034"/>
      <c r="AH36" s="334">
        <v>14</v>
      </c>
      <c r="AI36" s="36"/>
    </row>
    <row r="37" spans="1:35" ht="27.75" customHeight="1">
      <c r="A37" s="1075">
        <v>12</v>
      </c>
      <c r="B37" s="1077">
        <f>AI34</f>
        <v>0</v>
      </c>
      <c r="C37" s="1057"/>
      <c r="D37" s="1037"/>
      <c r="E37" s="1038"/>
      <c r="F37" s="1039"/>
      <c r="G37" s="1039"/>
      <c r="H37" s="1040"/>
      <c r="I37" s="1036" t="str">
        <f>IF(I38=""," ",IF(I38&gt;K38,"○",IF(I38&lt;K38,"×","△")))</f>
        <v xml:space="preserve"> </v>
      </c>
      <c r="J37" s="1037"/>
      <c r="K37" s="1038"/>
      <c r="L37" s="1036" t="str">
        <f>IF(L38=""," ",IF(L38&gt;N38,"○",IF(L38&lt;N38,"×","△")))</f>
        <v xml:space="preserve"> </v>
      </c>
      <c r="M37" s="1037"/>
      <c r="N37" s="1038"/>
      <c r="O37" s="1047"/>
      <c r="P37" s="1048"/>
      <c r="Q37" s="1049"/>
      <c r="R37" s="1055"/>
      <c r="S37" s="1037" t="s">
        <v>208</v>
      </c>
      <c r="T37" s="1037"/>
      <c r="U37" s="1037" t="s">
        <v>208</v>
      </c>
      <c r="V37" s="1038"/>
      <c r="W37" s="1055"/>
      <c r="X37" s="1038"/>
      <c r="Y37" s="25" t="s">
        <v>214</v>
      </c>
      <c r="Z37" s="1037"/>
      <c r="AA37" s="1038"/>
      <c r="AB37" s="1058"/>
      <c r="AC37" s="1059"/>
      <c r="AG37" s="1032" t="s">
        <v>363</v>
      </c>
      <c r="AH37" s="334">
        <v>15</v>
      </c>
      <c r="AI37" s="36"/>
    </row>
    <row r="38" spans="1:35" ht="27.75" customHeight="1">
      <c r="A38" s="1076"/>
      <c r="B38" s="1078"/>
      <c r="C38" s="15"/>
      <c r="D38" s="15" t="s">
        <v>208</v>
      </c>
      <c r="E38" s="16"/>
      <c r="F38" s="1039"/>
      <c r="G38" s="1039"/>
      <c r="H38" s="1040"/>
      <c r="I38" s="13"/>
      <c r="J38" s="13" t="s">
        <v>208</v>
      </c>
      <c r="K38" s="17"/>
      <c r="L38" s="13"/>
      <c r="M38" s="13" t="s">
        <v>208</v>
      </c>
      <c r="N38" s="17"/>
      <c r="O38" s="1047"/>
      <c r="P38" s="1048"/>
      <c r="Q38" s="1049"/>
      <c r="R38" s="1056"/>
      <c r="S38" s="1053"/>
      <c r="T38" s="1053"/>
      <c r="U38" s="1053"/>
      <c r="V38" s="1054"/>
      <c r="W38" s="1056"/>
      <c r="X38" s="1054"/>
      <c r="Y38" s="26" t="s">
        <v>215</v>
      </c>
      <c r="Z38" s="1053"/>
      <c r="AA38" s="1054"/>
      <c r="AB38" s="1060"/>
      <c r="AC38" s="1061"/>
      <c r="AG38" s="1033"/>
      <c r="AH38" s="334">
        <v>16</v>
      </c>
      <c r="AI38" s="36"/>
    </row>
    <row r="39" spans="1:35" ht="27.75" customHeight="1">
      <c r="A39" s="1075">
        <v>13</v>
      </c>
      <c r="B39" s="1077">
        <f>AI35</f>
        <v>0</v>
      </c>
      <c r="C39" s="1057"/>
      <c r="D39" s="1037"/>
      <c r="E39" s="1038"/>
      <c r="F39" s="1057"/>
      <c r="G39" s="1037"/>
      <c r="H39" s="1038"/>
      <c r="I39" s="1039"/>
      <c r="J39" s="1039"/>
      <c r="K39" s="1040"/>
      <c r="L39" s="1036" t="str">
        <f>IF(L40=""," ",IF(L40&gt;N40,"○",IF(L40&lt;N40,"×","△")))</f>
        <v xml:space="preserve"> </v>
      </c>
      <c r="M39" s="1037"/>
      <c r="N39" s="1038"/>
      <c r="O39" s="1047"/>
      <c r="P39" s="1048"/>
      <c r="Q39" s="1049"/>
      <c r="R39" s="1055"/>
      <c r="S39" s="1037" t="s">
        <v>208</v>
      </c>
      <c r="T39" s="1037"/>
      <c r="U39" s="1037" t="s">
        <v>208</v>
      </c>
      <c r="V39" s="1038"/>
      <c r="W39" s="1055"/>
      <c r="X39" s="1038"/>
      <c r="Y39" s="25" t="s">
        <v>214</v>
      </c>
      <c r="Z39" s="1037"/>
      <c r="AA39" s="1038"/>
      <c r="AB39" s="1058"/>
      <c r="AC39" s="1059"/>
      <c r="AG39" s="1033"/>
      <c r="AH39" s="334">
        <v>17</v>
      </c>
      <c r="AI39" s="36"/>
    </row>
    <row r="40" spans="1:35" ht="27.75" customHeight="1">
      <c r="A40" s="1076"/>
      <c r="B40" s="1078"/>
      <c r="C40" s="13"/>
      <c r="D40" s="13" t="s">
        <v>208</v>
      </c>
      <c r="E40" s="17"/>
      <c r="F40" s="15"/>
      <c r="G40" s="15" t="s">
        <v>208</v>
      </c>
      <c r="H40" s="16"/>
      <c r="I40" s="1039"/>
      <c r="J40" s="1039"/>
      <c r="K40" s="1040"/>
      <c r="L40" s="13"/>
      <c r="M40" s="13" t="s">
        <v>208</v>
      </c>
      <c r="N40" s="17"/>
      <c r="O40" s="1047"/>
      <c r="P40" s="1048"/>
      <c r="Q40" s="1049"/>
      <c r="R40" s="1056"/>
      <c r="S40" s="1053"/>
      <c r="T40" s="1053"/>
      <c r="U40" s="1053"/>
      <c r="V40" s="1054"/>
      <c r="W40" s="1056"/>
      <c r="X40" s="1054"/>
      <c r="Y40" s="26" t="s">
        <v>215</v>
      </c>
      <c r="Z40" s="1053"/>
      <c r="AA40" s="1054"/>
      <c r="AB40" s="1060"/>
      <c r="AC40" s="1061"/>
      <c r="AG40" s="1034"/>
      <c r="AH40" s="334">
        <v>18</v>
      </c>
      <c r="AI40" s="36"/>
    </row>
    <row r="41" spans="1:35" ht="27.75" customHeight="1">
      <c r="A41" s="1075">
        <v>14</v>
      </c>
      <c r="B41" s="1077">
        <f>AI36</f>
        <v>0</v>
      </c>
      <c r="C41" s="1057"/>
      <c r="D41" s="1037"/>
      <c r="E41" s="1038"/>
      <c r="F41" s="1036"/>
      <c r="G41" s="1037"/>
      <c r="H41" s="1038"/>
      <c r="I41" s="1036"/>
      <c r="J41" s="1037"/>
      <c r="K41" s="1038"/>
      <c r="L41" s="1039"/>
      <c r="M41" s="1039"/>
      <c r="N41" s="1040"/>
      <c r="O41" s="1047"/>
      <c r="P41" s="1048"/>
      <c r="Q41" s="1049"/>
      <c r="R41" s="1055"/>
      <c r="S41" s="1037" t="s">
        <v>208</v>
      </c>
      <c r="T41" s="1037"/>
      <c r="U41" s="1037" t="s">
        <v>208</v>
      </c>
      <c r="V41" s="1038"/>
      <c r="W41" s="1055"/>
      <c r="X41" s="1038"/>
      <c r="Y41" s="25" t="s">
        <v>214</v>
      </c>
      <c r="Z41" s="1037"/>
      <c r="AA41" s="1038"/>
      <c r="AB41" s="1058"/>
      <c r="AC41" s="1059"/>
      <c r="AG41" s="1035" t="s">
        <v>364</v>
      </c>
      <c r="AH41" s="334">
        <v>19</v>
      </c>
      <c r="AI41" s="36"/>
    </row>
    <row r="42" spans="1:35" ht="27.75" customHeight="1">
      <c r="A42" s="1076"/>
      <c r="B42" s="1078"/>
      <c r="C42" s="13"/>
      <c r="D42" s="13" t="s">
        <v>208</v>
      </c>
      <c r="E42" s="17"/>
      <c r="F42" s="18"/>
      <c r="G42" s="13" t="s">
        <v>208</v>
      </c>
      <c r="H42" s="17"/>
      <c r="I42" s="18"/>
      <c r="J42" s="13" t="s">
        <v>208</v>
      </c>
      <c r="K42" s="17"/>
      <c r="L42" s="1039"/>
      <c r="M42" s="1039"/>
      <c r="N42" s="1040"/>
      <c r="O42" s="1050"/>
      <c r="P42" s="1051"/>
      <c r="Q42" s="1052"/>
      <c r="R42" s="1056"/>
      <c r="S42" s="1053"/>
      <c r="T42" s="1053"/>
      <c r="U42" s="1053"/>
      <c r="V42" s="1054"/>
      <c r="W42" s="1056"/>
      <c r="X42" s="1054"/>
      <c r="Y42" s="26" t="s">
        <v>215</v>
      </c>
      <c r="Z42" s="1053"/>
      <c r="AA42" s="1054"/>
      <c r="AB42" s="1060"/>
      <c r="AC42" s="1061"/>
      <c r="AG42" s="1035"/>
      <c r="AH42" s="334">
        <v>20</v>
      </c>
      <c r="AI42" s="36"/>
    </row>
    <row r="43" spans="1:35" ht="27.75" customHeight="1">
      <c r="A43" s="20"/>
      <c r="B43" s="21"/>
      <c r="C43" s="15"/>
      <c r="D43" s="15"/>
      <c r="E43" s="15"/>
      <c r="F43" s="15"/>
      <c r="G43" s="15"/>
      <c r="H43" s="15"/>
      <c r="I43" s="15"/>
      <c r="J43" s="15"/>
      <c r="K43" s="15"/>
      <c r="L43" s="15"/>
      <c r="M43" s="15"/>
      <c r="N43" s="15"/>
      <c r="O43" s="15"/>
      <c r="P43" s="15"/>
      <c r="Q43" s="15"/>
      <c r="R43" s="30"/>
      <c r="S43" s="30"/>
      <c r="T43" s="30"/>
      <c r="U43" s="30"/>
      <c r="V43" s="30"/>
      <c r="W43" s="30"/>
      <c r="X43" s="30"/>
      <c r="Y43" s="30"/>
      <c r="Z43" s="30"/>
      <c r="AA43" s="30"/>
      <c r="AB43" s="31"/>
      <c r="AC43" s="31"/>
      <c r="AG43" s="1035"/>
      <c r="AH43" s="334">
        <v>21</v>
      </c>
      <c r="AI43" s="36"/>
    </row>
    <row r="44" spans="1:35" ht="27.75" customHeight="1">
      <c r="A44" s="1073" t="s">
        <v>363</v>
      </c>
      <c r="B44" s="1074"/>
      <c r="C44" s="1041">
        <f>+A45</f>
        <v>15</v>
      </c>
      <c r="D44" s="1042"/>
      <c r="E44" s="1043"/>
      <c r="F44" s="1041">
        <f>+A47</f>
        <v>16</v>
      </c>
      <c r="G44" s="1042"/>
      <c r="H44" s="1043"/>
      <c r="I44" s="1041">
        <f>+A49</f>
        <v>17</v>
      </c>
      <c r="J44" s="1042"/>
      <c r="K44" s="1043"/>
      <c r="L44" s="1041">
        <f>+A51</f>
        <v>18</v>
      </c>
      <c r="M44" s="1042"/>
      <c r="N44" s="1043"/>
      <c r="O44" s="1044"/>
      <c r="P44" s="1045"/>
      <c r="Q44" s="1046"/>
      <c r="R44" s="22" t="s">
        <v>207</v>
      </c>
      <c r="S44" s="23" t="s">
        <v>208</v>
      </c>
      <c r="T44" s="23" t="s">
        <v>209</v>
      </c>
      <c r="U44" s="23" t="s">
        <v>208</v>
      </c>
      <c r="V44" s="24" t="s">
        <v>210</v>
      </c>
      <c r="W44" s="1066" t="s">
        <v>211</v>
      </c>
      <c r="X44" s="1067"/>
      <c r="Y44" s="1066" t="s">
        <v>212</v>
      </c>
      <c r="Z44" s="1070"/>
      <c r="AA44" s="1067"/>
      <c r="AB44" s="1066" t="s">
        <v>213</v>
      </c>
      <c r="AC44" s="1067"/>
      <c r="AG44" s="6"/>
      <c r="AH44" s="4"/>
      <c r="AI44" s="6"/>
    </row>
    <row r="45" spans="1:35" ht="27.75" customHeight="1">
      <c r="A45" s="1075">
        <v>15</v>
      </c>
      <c r="B45" s="1077">
        <f>AI37</f>
        <v>0</v>
      </c>
      <c r="C45" s="1039"/>
      <c r="D45" s="1039"/>
      <c r="E45" s="1040"/>
      <c r="F45" s="1036" t="str">
        <f>IF(F46=""," ",IF(F46&gt;H46,"○",IF(F46&lt;H46,"×","△")))</f>
        <v xml:space="preserve"> </v>
      </c>
      <c r="G45" s="1037"/>
      <c r="H45" s="1038"/>
      <c r="I45" s="1036" t="str">
        <f>IF(I46=""," ",IF(I46&gt;K46,"○",IF(I46&lt;K46,"×","△")))</f>
        <v xml:space="preserve"> </v>
      </c>
      <c r="J45" s="1037"/>
      <c r="K45" s="1038"/>
      <c r="L45" s="1036" t="str">
        <f>IF(L46=""," ",IF(L46&gt;N46,"○",IF(L46&lt;N46,"×","△")))</f>
        <v xml:space="preserve"> </v>
      </c>
      <c r="M45" s="1037"/>
      <c r="N45" s="1038"/>
      <c r="O45" s="1047"/>
      <c r="P45" s="1048"/>
      <c r="Q45" s="1049"/>
      <c r="R45" s="1055"/>
      <c r="S45" s="1037" t="s">
        <v>208</v>
      </c>
      <c r="T45" s="1037"/>
      <c r="U45" s="1037" t="s">
        <v>208</v>
      </c>
      <c r="V45" s="1038"/>
      <c r="W45" s="1055"/>
      <c r="X45" s="1038"/>
      <c r="Y45" s="25" t="s">
        <v>214</v>
      </c>
      <c r="Z45" s="1037"/>
      <c r="AA45" s="1038"/>
      <c r="AB45" s="1058"/>
      <c r="AC45" s="1059"/>
    </row>
    <row r="46" spans="1:35" ht="27.75" customHeight="1">
      <c r="A46" s="1076"/>
      <c r="B46" s="1078"/>
      <c r="C46" s="1039"/>
      <c r="D46" s="1039"/>
      <c r="E46" s="1040"/>
      <c r="F46" s="13"/>
      <c r="G46" s="13" t="s">
        <v>208</v>
      </c>
      <c r="H46" s="17"/>
      <c r="I46" s="13"/>
      <c r="J46" s="13" t="s">
        <v>208</v>
      </c>
      <c r="K46" s="17"/>
      <c r="L46" s="13"/>
      <c r="M46" s="13" t="s">
        <v>208</v>
      </c>
      <c r="N46" s="17"/>
      <c r="O46" s="1047"/>
      <c r="P46" s="1048"/>
      <c r="Q46" s="1049"/>
      <c r="R46" s="1056"/>
      <c r="S46" s="1053"/>
      <c r="T46" s="1053"/>
      <c r="U46" s="1053"/>
      <c r="V46" s="1054"/>
      <c r="W46" s="1056"/>
      <c r="X46" s="1054"/>
      <c r="Y46" s="26" t="s">
        <v>215</v>
      </c>
      <c r="Z46" s="1053"/>
      <c r="AA46" s="1054"/>
      <c r="AB46" s="1060"/>
      <c r="AC46" s="1061"/>
    </row>
    <row r="47" spans="1:35" ht="27.75" customHeight="1">
      <c r="A47" s="1075">
        <v>16</v>
      </c>
      <c r="B47" s="1077">
        <f>AI38</f>
        <v>0</v>
      </c>
      <c r="C47" s="1057"/>
      <c r="D47" s="1037"/>
      <c r="E47" s="1038"/>
      <c r="F47" s="1039"/>
      <c r="G47" s="1039"/>
      <c r="H47" s="1040"/>
      <c r="I47" s="1036" t="str">
        <f>IF(I48=""," ",IF(I48&gt;K48,"○",IF(I48&lt;K48,"×","△")))</f>
        <v xml:space="preserve"> </v>
      </c>
      <c r="J47" s="1037"/>
      <c r="K47" s="1038"/>
      <c r="L47" s="1036" t="str">
        <f>IF(L48=""," ",IF(L48&gt;N48,"○",IF(L48&lt;N48,"×","△")))</f>
        <v xml:space="preserve"> </v>
      </c>
      <c r="M47" s="1037"/>
      <c r="N47" s="1038"/>
      <c r="O47" s="1047"/>
      <c r="P47" s="1048"/>
      <c r="Q47" s="1049"/>
      <c r="R47" s="1055"/>
      <c r="S47" s="1037" t="s">
        <v>208</v>
      </c>
      <c r="T47" s="1037"/>
      <c r="U47" s="1037" t="s">
        <v>208</v>
      </c>
      <c r="V47" s="1038"/>
      <c r="W47" s="1055"/>
      <c r="X47" s="1038"/>
      <c r="Y47" s="25" t="s">
        <v>214</v>
      </c>
      <c r="Z47" s="1037"/>
      <c r="AA47" s="1038"/>
      <c r="AB47" s="1058"/>
      <c r="AC47" s="1059"/>
    </row>
    <row r="48" spans="1:35" ht="27.75" customHeight="1">
      <c r="A48" s="1076"/>
      <c r="B48" s="1078"/>
      <c r="C48" s="15"/>
      <c r="D48" s="15" t="s">
        <v>208</v>
      </c>
      <c r="E48" s="16"/>
      <c r="F48" s="1039"/>
      <c r="G48" s="1039"/>
      <c r="H48" s="1040"/>
      <c r="I48" s="13"/>
      <c r="J48" s="13" t="s">
        <v>208</v>
      </c>
      <c r="K48" s="17"/>
      <c r="L48" s="13"/>
      <c r="M48" s="13" t="s">
        <v>208</v>
      </c>
      <c r="N48" s="17"/>
      <c r="O48" s="1047"/>
      <c r="P48" s="1048"/>
      <c r="Q48" s="1049"/>
      <c r="R48" s="1056"/>
      <c r="S48" s="1053"/>
      <c r="T48" s="1053"/>
      <c r="U48" s="1053"/>
      <c r="V48" s="1054"/>
      <c r="W48" s="1056"/>
      <c r="X48" s="1054"/>
      <c r="Y48" s="26" t="s">
        <v>215</v>
      </c>
      <c r="Z48" s="1053"/>
      <c r="AA48" s="1054"/>
      <c r="AB48" s="1060"/>
      <c r="AC48" s="1061"/>
    </row>
    <row r="49" spans="1:29" ht="27.75" customHeight="1">
      <c r="A49" s="1075">
        <v>17</v>
      </c>
      <c r="B49" s="1077">
        <f>AI41</f>
        <v>0</v>
      </c>
      <c r="C49" s="1057"/>
      <c r="D49" s="1037"/>
      <c r="E49" s="1038"/>
      <c r="F49" s="1057"/>
      <c r="G49" s="1037"/>
      <c r="H49" s="1038"/>
      <c r="I49" s="1039"/>
      <c r="J49" s="1039"/>
      <c r="K49" s="1040"/>
      <c r="L49" s="1036" t="str">
        <f>IF(L50=""," ",IF(L50&gt;N50,"○",IF(L50&lt;N50,"×","△")))</f>
        <v xml:space="preserve"> </v>
      </c>
      <c r="M49" s="1037"/>
      <c r="N49" s="1038"/>
      <c r="O49" s="1047"/>
      <c r="P49" s="1048"/>
      <c r="Q49" s="1049"/>
      <c r="R49" s="1055"/>
      <c r="S49" s="1037" t="s">
        <v>208</v>
      </c>
      <c r="T49" s="1037"/>
      <c r="U49" s="1037" t="s">
        <v>208</v>
      </c>
      <c r="V49" s="1038"/>
      <c r="W49" s="1055"/>
      <c r="X49" s="1038"/>
      <c r="Y49" s="25" t="s">
        <v>214</v>
      </c>
      <c r="Z49" s="1037"/>
      <c r="AA49" s="1038"/>
      <c r="AB49" s="1058"/>
      <c r="AC49" s="1059"/>
    </row>
    <row r="50" spans="1:29" ht="27.75" customHeight="1">
      <c r="A50" s="1076"/>
      <c r="B50" s="1078"/>
      <c r="C50" s="13"/>
      <c r="D50" s="13" t="s">
        <v>208</v>
      </c>
      <c r="E50" s="17"/>
      <c r="F50" s="15"/>
      <c r="G50" s="15" t="s">
        <v>208</v>
      </c>
      <c r="H50" s="16"/>
      <c r="I50" s="1039"/>
      <c r="J50" s="1039"/>
      <c r="K50" s="1040"/>
      <c r="L50" s="13"/>
      <c r="M50" s="13" t="s">
        <v>208</v>
      </c>
      <c r="N50" s="17"/>
      <c r="O50" s="1047"/>
      <c r="P50" s="1048"/>
      <c r="Q50" s="1049"/>
      <c r="R50" s="1056"/>
      <c r="S50" s="1053"/>
      <c r="T50" s="1053"/>
      <c r="U50" s="1053"/>
      <c r="V50" s="1054"/>
      <c r="W50" s="1056"/>
      <c r="X50" s="1054"/>
      <c r="Y50" s="26" t="s">
        <v>215</v>
      </c>
      <c r="Z50" s="1053"/>
      <c r="AA50" s="1054"/>
      <c r="AB50" s="1060"/>
      <c r="AC50" s="1061"/>
    </row>
    <row r="51" spans="1:29" ht="27.75" customHeight="1">
      <c r="A51" s="1075">
        <v>18</v>
      </c>
      <c r="B51" s="1077">
        <f>AI43</f>
        <v>0</v>
      </c>
      <c r="C51" s="1057"/>
      <c r="D51" s="1037"/>
      <c r="E51" s="1038"/>
      <c r="F51" s="1036"/>
      <c r="G51" s="1037"/>
      <c r="H51" s="1038"/>
      <c r="I51" s="1036"/>
      <c r="J51" s="1037"/>
      <c r="K51" s="1038"/>
      <c r="L51" s="1039"/>
      <c r="M51" s="1039"/>
      <c r="N51" s="1040"/>
      <c r="O51" s="1047"/>
      <c r="P51" s="1048"/>
      <c r="Q51" s="1049"/>
      <c r="R51" s="1055"/>
      <c r="S51" s="1037" t="s">
        <v>208</v>
      </c>
      <c r="T51" s="1037"/>
      <c r="U51" s="1037" t="s">
        <v>208</v>
      </c>
      <c r="V51" s="1038"/>
      <c r="W51" s="1055"/>
      <c r="X51" s="1038"/>
      <c r="Y51" s="25" t="s">
        <v>214</v>
      </c>
      <c r="Z51" s="1037"/>
      <c r="AA51" s="1038"/>
      <c r="AB51" s="1058"/>
      <c r="AC51" s="1059"/>
    </row>
    <row r="52" spans="1:29" ht="27.75" customHeight="1">
      <c r="A52" s="1076"/>
      <c r="B52" s="1078"/>
      <c r="C52" s="13"/>
      <c r="D52" s="13" t="s">
        <v>208</v>
      </c>
      <c r="E52" s="17"/>
      <c r="F52" s="18"/>
      <c r="G52" s="13" t="s">
        <v>208</v>
      </c>
      <c r="H52" s="17"/>
      <c r="I52" s="18"/>
      <c r="J52" s="13" t="s">
        <v>208</v>
      </c>
      <c r="K52" s="17"/>
      <c r="L52" s="1039"/>
      <c r="M52" s="1039"/>
      <c r="N52" s="1040"/>
      <c r="O52" s="1050"/>
      <c r="P52" s="1051"/>
      <c r="Q52" s="1052"/>
      <c r="R52" s="1056"/>
      <c r="S52" s="1053"/>
      <c r="T52" s="1053"/>
      <c r="U52" s="1053"/>
      <c r="V52" s="1054"/>
      <c r="W52" s="1056"/>
      <c r="X52" s="1054"/>
      <c r="Y52" s="26" t="s">
        <v>215</v>
      </c>
      <c r="Z52" s="1053"/>
      <c r="AA52" s="1054"/>
      <c r="AB52" s="1060"/>
      <c r="AC52" s="1061"/>
    </row>
    <row r="53" spans="1:29" ht="27.75" customHeight="1"/>
    <row r="54" spans="1:29" ht="27.75" customHeight="1">
      <c r="A54" s="1073" t="s">
        <v>364</v>
      </c>
      <c r="B54" s="1074"/>
      <c r="C54" s="1041">
        <f>+A55</f>
        <v>19</v>
      </c>
      <c r="D54" s="1042"/>
      <c r="E54" s="1043"/>
      <c r="F54" s="1041">
        <f>+A57</f>
        <v>20</v>
      </c>
      <c r="G54" s="1042"/>
      <c r="H54" s="1043"/>
      <c r="I54" s="1041">
        <f>+A59</f>
        <v>21</v>
      </c>
      <c r="J54" s="1042"/>
      <c r="K54" s="1043"/>
      <c r="L54" s="1081" t="str">
        <f>IF(L56=""," ",IF(L56&gt;N56,"○",IF(L56&lt;N56,"×","△")))</f>
        <v xml:space="preserve"> </v>
      </c>
      <c r="M54" s="1082"/>
      <c r="N54" s="1082"/>
      <c r="O54" s="1082"/>
      <c r="P54" s="1082"/>
      <c r="Q54" s="1083"/>
      <c r="R54" s="22" t="s">
        <v>207</v>
      </c>
      <c r="S54" s="23" t="s">
        <v>208</v>
      </c>
      <c r="T54" s="23" t="s">
        <v>209</v>
      </c>
      <c r="U54" s="23" t="s">
        <v>208</v>
      </c>
      <c r="V54" s="24" t="s">
        <v>210</v>
      </c>
      <c r="W54" s="1066" t="s">
        <v>211</v>
      </c>
      <c r="X54" s="1067"/>
      <c r="Y54" s="1066" t="s">
        <v>212</v>
      </c>
      <c r="Z54" s="1070"/>
      <c r="AA54" s="1067"/>
      <c r="AB54" s="1066" t="s">
        <v>213</v>
      </c>
      <c r="AC54" s="1067"/>
    </row>
    <row r="55" spans="1:29" ht="27.75" customHeight="1">
      <c r="A55" s="1075">
        <v>19</v>
      </c>
      <c r="B55" s="1077">
        <f>AI39</f>
        <v>0</v>
      </c>
      <c r="C55" s="1039"/>
      <c r="D55" s="1039"/>
      <c r="E55" s="1040"/>
      <c r="F55" s="1036" t="str">
        <f>IF(F56=""," ",IF(F56&gt;H56,"○",IF(F56&lt;H56,"×","△")))</f>
        <v xml:space="preserve"> </v>
      </c>
      <c r="G55" s="1037"/>
      <c r="H55" s="1038"/>
      <c r="I55" s="1036" t="str">
        <f>IF(I56=""," ",IF(I56&gt;K56,"○",IF(I56&lt;K56,"×","△")))</f>
        <v xml:space="preserve"> </v>
      </c>
      <c r="J55" s="1037"/>
      <c r="K55" s="1038"/>
      <c r="L55" s="1084"/>
      <c r="M55" s="1085"/>
      <c r="N55" s="1085"/>
      <c r="O55" s="1085"/>
      <c r="P55" s="1085"/>
      <c r="Q55" s="1086"/>
      <c r="R55" s="1055"/>
      <c r="S55" s="1037" t="s">
        <v>208</v>
      </c>
      <c r="T55" s="1037"/>
      <c r="U55" s="1037" t="s">
        <v>208</v>
      </c>
      <c r="V55" s="1038"/>
      <c r="W55" s="1055"/>
      <c r="X55" s="1038"/>
      <c r="Y55" s="25" t="s">
        <v>214</v>
      </c>
      <c r="Z55" s="1037"/>
      <c r="AA55" s="1038"/>
      <c r="AB55" s="1058"/>
      <c r="AC55" s="1059"/>
    </row>
    <row r="56" spans="1:29" ht="27.75" customHeight="1">
      <c r="A56" s="1076"/>
      <c r="B56" s="1078"/>
      <c r="C56" s="1039"/>
      <c r="D56" s="1039"/>
      <c r="E56" s="1040"/>
      <c r="F56" s="13"/>
      <c r="G56" s="13" t="s">
        <v>208</v>
      </c>
      <c r="H56" s="17"/>
      <c r="I56" s="13"/>
      <c r="J56" s="13" t="s">
        <v>208</v>
      </c>
      <c r="K56" s="17"/>
      <c r="L56" s="1084"/>
      <c r="M56" s="1085"/>
      <c r="N56" s="1085"/>
      <c r="O56" s="1085"/>
      <c r="P56" s="1085"/>
      <c r="Q56" s="1086"/>
      <c r="R56" s="1056"/>
      <c r="S56" s="1053"/>
      <c r="T56" s="1053"/>
      <c r="U56" s="1053"/>
      <c r="V56" s="1054"/>
      <c r="W56" s="1056"/>
      <c r="X56" s="1054"/>
      <c r="Y56" s="26" t="s">
        <v>215</v>
      </c>
      <c r="Z56" s="1053"/>
      <c r="AA56" s="1054"/>
      <c r="AB56" s="1060"/>
      <c r="AC56" s="1061"/>
    </row>
    <row r="57" spans="1:29" ht="27.75" customHeight="1">
      <c r="A57" s="1075">
        <v>20</v>
      </c>
      <c r="B57" s="1077">
        <f>AI40</f>
        <v>0</v>
      </c>
      <c r="C57" s="1057"/>
      <c r="D57" s="1037"/>
      <c r="E57" s="1038"/>
      <c r="F57" s="1039"/>
      <c r="G57" s="1039"/>
      <c r="H57" s="1040"/>
      <c r="I57" s="1036" t="str">
        <f>IF(I58=""," ",IF(I58&gt;K58,"○",IF(I58&lt;K58,"×","△")))</f>
        <v xml:space="preserve"> </v>
      </c>
      <c r="J57" s="1037"/>
      <c r="K57" s="1038"/>
      <c r="L57" s="1084"/>
      <c r="M57" s="1085"/>
      <c r="N57" s="1085"/>
      <c r="O57" s="1085"/>
      <c r="P57" s="1085"/>
      <c r="Q57" s="1086"/>
      <c r="R57" s="1055"/>
      <c r="S57" s="1037" t="s">
        <v>208</v>
      </c>
      <c r="T57" s="1037"/>
      <c r="U57" s="1037" t="s">
        <v>208</v>
      </c>
      <c r="V57" s="1038"/>
      <c r="W57" s="1055"/>
      <c r="X57" s="1038"/>
      <c r="Y57" s="25" t="s">
        <v>214</v>
      </c>
      <c r="Z57" s="1037"/>
      <c r="AA57" s="1038"/>
      <c r="AB57" s="1058"/>
      <c r="AC57" s="1059"/>
    </row>
    <row r="58" spans="1:29" ht="27.75" customHeight="1">
      <c r="A58" s="1076"/>
      <c r="B58" s="1078"/>
      <c r="C58" s="15"/>
      <c r="D58" s="15" t="s">
        <v>208</v>
      </c>
      <c r="E58" s="16"/>
      <c r="F58" s="1039"/>
      <c r="G58" s="1039"/>
      <c r="H58" s="1040"/>
      <c r="I58" s="13"/>
      <c r="J58" s="13" t="s">
        <v>208</v>
      </c>
      <c r="K58" s="17"/>
      <c r="L58" s="1084"/>
      <c r="M58" s="1085"/>
      <c r="N58" s="1085"/>
      <c r="O58" s="1085"/>
      <c r="P58" s="1085"/>
      <c r="Q58" s="1086"/>
      <c r="R58" s="1056"/>
      <c r="S58" s="1053"/>
      <c r="T58" s="1053"/>
      <c r="U58" s="1053"/>
      <c r="V58" s="1054"/>
      <c r="W58" s="1056"/>
      <c r="X58" s="1054"/>
      <c r="Y58" s="26" t="s">
        <v>215</v>
      </c>
      <c r="Z58" s="1053"/>
      <c r="AA58" s="1054"/>
      <c r="AB58" s="1060"/>
      <c r="AC58" s="1061"/>
    </row>
    <row r="59" spans="1:29" ht="27.75" customHeight="1">
      <c r="A59" s="1075">
        <v>21</v>
      </c>
      <c r="B59" s="1077">
        <f>AI41</f>
        <v>0</v>
      </c>
      <c r="C59" s="1057"/>
      <c r="D59" s="1037"/>
      <c r="E59" s="1038"/>
      <c r="F59" s="1057"/>
      <c r="G59" s="1037"/>
      <c r="H59" s="1038"/>
      <c r="I59" s="1039"/>
      <c r="J59" s="1039"/>
      <c r="K59" s="1040"/>
      <c r="L59" s="1084"/>
      <c r="M59" s="1085"/>
      <c r="N59" s="1085"/>
      <c r="O59" s="1085"/>
      <c r="P59" s="1085"/>
      <c r="Q59" s="1086"/>
      <c r="R59" s="1055"/>
      <c r="S59" s="1037" t="s">
        <v>208</v>
      </c>
      <c r="T59" s="1037"/>
      <c r="U59" s="1037" t="s">
        <v>208</v>
      </c>
      <c r="V59" s="1038"/>
      <c r="W59" s="1055"/>
      <c r="X59" s="1038"/>
      <c r="Y59" s="25" t="s">
        <v>214</v>
      </c>
      <c r="Z59" s="1037"/>
      <c r="AA59" s="1038"/>
      <c r="AB59" s="1058"/>
      <c r="AC59" s="1059"/>
    </row>
    <row r="60" spans="1:29" ht="27.75" customHeight="1">
      <c r="A60" s="1076"/>
      <c r="B60" s="1078"/>
      <c r="C60" s="13"/>
      <c r="D60" s="13" t="s">
        <v>208</v>
      </c>
      <c r="E60" s="17"/>
      <c r="F60" s="18"/>
      <c r="G60" s="13" t="s">
        <v>208</v>
      </c>
      <c r="H60" s="17"/>
      <c r="I60" s="1039"/>
      <c r="J60" s="1039"/>
      <c r="K60" s="1040"/>
      <c r="L60" s="1087"/>
      <c r="M60" s="1088"/>
      <c r="N60" s="1088"/>
      <c r="O60" s="1088"/>
      <c r="P60" s="1088"/>
      <c r="Q60" s="1089"/>
      <c r="R60" s="1056"/>
      <c r="S60" s="1053"/>
      <c r="T60" s="1053"/>
      <c r="U60" s="1053"/>
      <c r="V60" s="1054"/>
      <c r="W60" s="1056"/>
      <c r="X60" s="1054"/>
      <c r="Y60" s="26" t="s">
        <v>215</v>
      </c>
      <c r="Z60" s="1053"/>
      <c r="AA60" s="1054"/>
      <c r="AB60" s="1060"/>
      <c r="AC60" s="1061"/>
    </row>
  </sheetData>
  <mergeCells count="373">
    <mergeCell ref="AB55:AC56"/>
    <mergeCell ref="W55:X56"/>
    <mergeCell ref="W59:X60"/>
    <mergeCell ref="AB59:AC60"/>
    <mergeCell ref="AB57:AC58"/>
    <mergeCell ref="AB14:AC15"/>
    <mergeCell ref="AB35:AC36"/>
    <mergeCell ref="AB44:AC44"/>
    <mergeCell ref="C35:E36"/>
    <mergeCell ref="F37:H38"/>
    <mergeCell ref="W41:X42"/>
    <mergeCell ref="AB41:AC42"/>
    <mergeCell ref="W37:X38"/>
    <mergeCell ref="AB37:AC38"/>
    <mergeCell ref="AB34:AC34"/>
    <mergeCell ref="C37:E37"/>
    <mergeCell ref="I37:K37"/>
    <mergeCell ref="Z37:AA37"/>
    <mergeCell ref="Z38:AA38"/>
    <mergeCell ref="V35:V36"/>
    <mergeCell ref="V37:V38"/>
    <mergeCell ref="V41:V42"/>
    <mergeCell ref="V45:V46"/>
    <mergeCell ref="V47:V48"/>
    <mergeCell ref="AG6:AG10"/>
    <mergeCell ref="W6:X7"/>
    <mergeCell ref="AB6:AC7"/>
    <mergeCell ref="W8:X9"/>
    <mergeCell ref="AB8:AC9"/>
    <mergeCell ref="W10:X11"/>
    <mergeCell ref="AB10:AC11"/>
    <mergeCell ref="W12:X13"/>
    <mergeCell ref="AB12:AC13"/>
    <mergeCell ref="Z13:AA13"/>
    <mergeCell ref="Z9:AA9"/>
    <mergeCell ref="AG11:AG15"/>
    <mergeCell ref="T51:T52"/>
    <mergeCell ref="T55:T56"/>
    <mergeCell ref="T57:T58"/>
    <mergeCell ref="T59:T60"/>
    <mergeCell ref="V51:V52"/>
    <mergeCell ref="V55:V56"/>
    <mergeCell ref="V57:V58"/>
    <mergeCell ref="V59:V60"/>
    <mergeCell ref="U35:U36"/>
    <mergeCell ref="U37:U38"/>
    <mergeCell ref="U41:U42"/>
    <mergeCell ref="U45:U46"/>
    <mergeCell ref="U47:U48"/>
    <mergeCell ref="U51:U52"/>
    <mergeCell ref="U55:U56"/>
    <mergeCell ref="U57:U58"/>
    <mergeCell ref="U59:U60"/>
    <mergeCell ref="B55:B56"/>
    <mergeCell ref="B57:B58"/>
    <mergeCell ref="B59:B60"/>
    <mergeCell ref="R6:R7"/>
    <mergeCell ref="R8:R9"/>
    <mergeCell ref="R10:R11"/>
    <mergeCell ref="R12:R13"/>
    <mergeCell ref="R14:R15"/>
    <mergeCell ref="R35:R36"/>
    <mergeCell ref="R37:R38"/>
    <mergeCell ref="R41:R42"/>
    <mergeCell ref="R45:R46"/>
    <mergeCell ref="R47:R48"/>
    <mergeCell ref="R51:R52"/>
    <mergeCell ref="R55:R56"/>
    <mergeCell ref="R57:R58"/>
    <mergeCell ref="R59:R60"/>
    <mergeCell ref="I59:K60"/>
    <mergeCell ref="C45:E46"/>
    <mergeCell ref="F47:H48"/>
    <mergeCell ref="L54:Q60"/>
    <mergeCell ref="C55:E56"/>
    <mergeCell ref="F57:H58"/>
    <mergeCell ref="F55:H55"/>
    <mergeCell ref="B6:B7"/>
    <mergeCell ref="B8:B9"/>
    <mergeCell ref="B10:B11"/>
    <mergeCell ref="B12:B13"/>
    <mergeCell ref="B14:B15"/>
    <mergeCell ref="B35:B36"/>
    <mergeCell ref="B37:B38"/>
    <mergeCell ref="B41:B42"/>
    <mergeCell ref="B45:B46"/>
    <mergeCell ref="B20:B21"/>
    <mergeCell ref="A59:A60"/>
    <mergeCell ref="A6:A7"/>
    <mergeCell ref="A8:A9"/>
    <mergeCell ref="A10:A11"/>
    <mergeCell ref="A12:A13"/>
    <mergeCell ref="A14:A15"/>
    <mergeCell ref="A35:A36"/>
    <mergeCell ref="A37:A38"/>
    <mergeCell ref="A41:A42"/>
    <mergeCell ref="A45:A46"/>
    <mergeCell ref="A47:A48"/>
    <mergeCell ref="A51:A52"/>
    <mergeCell ref="A55:A56"/>
    <mergeCell ref="A57:A58"/>
    <mergeCell ref="A20:A21"/>
    <mergeCell ref="I55:K55"/>
    <mergeCell ref="Z55:AA55"/>
    <mergeCell ref="Z56:AA56"/>
    <mergeCell ref="C57:E57"/>
    <mergeCell ref="I57:K57"/>
    <mergeCell ref="Z57:AA57"/>
    <mergeCell ref="Z58:AA58"/>
    <mergeCell ref="C59:E59"/>
    <mergeCell ref="F59:H59"/>
    <mergeCell ref="Z59:AA59"/>
    <mergeCell ref="S55:S56"/>
    <mergeCell ref="S57:S58"/>
    <mergeCell ref="S59:S60"/>
    <mergeCell ref="W57:X58"/>
    <mergeCell ref="Z60:AA60"/>
    <mergeCell ref="Z47:AA47"/>
    <mergeCell ref="Z48:AA48"/>
    <mergeCell ref="W45:X46"/>
    <mergeCell ref="A49:A50"/>
    <mergeCell ref="B49:B50"/>
    <mergeCell ref="C49:E49"/>
    <mergeCell ref="AB54:AC54"/>
    <mergeCell ref="B47:B48"/>
    <mergeCell ref="B51:B52"/>
    <mergeCell ref="S45:S46"/>
    <mergeCell ref="S47:S48"/>
    <mergeCell ref="S51:S52"/>
    <mergeCell ref="AB51:AC52"/>
    <mergeCell ref="AB47:AC48"/>
    <mergeCell ref="W47:X48"/>
    <mergeCell ref="C51:E51"/>
    <mergeCell ref="F51:H51"/>
    <mergeCell ref="Z51:AA51"/>
    <mergeCell ref="Z52:AA52"/>
    <mergeCell ref="A54:B54"/>
    <mergeCell ref="C54:E54"/>
    <mergeCell ref="F54:H54"/>
    <mergeCell ref="T45:T46"/>
    <mergeCell ref="T47:T48"/>
    <mergeCell ref="I54:K54"/>
    <mergeCell ref="W54:X54"/>
    <mergeCell ref="Y54:AA54"/>
    <mergeCell ref="W51:X52"/>
    <mergeCell ref="F35:H35"/>
    <mergeCell ref="I35:K35"/>
    <mergeCell ref="A34:B34"/>
    <mergeCell ref="C34:E34"/>
    <mergeCell ref="F34:H34"/>
    <mergeCell ref="I34:K34"/>
    <mergeCell ref="W34:X34"/>
    <mergeCell ref="Y34:AA34"/>
    <mergeCell ref="A39:A40"/>
    <mergeCell ref="B39:B40"/>
    <mergeCell ref="C39:E39"/>
    <mergeCell ref="F39:H39"/>
    <mergeCell ref="I39:K40"/>
    <mergeCell ref="R39:R40"/>
    <mergeCell ref="S39:S40"/>
    <mergeCell ref="T39:T40"/>
    <mergeCell ref="U39:U40"/>
    <mergeCell ref="V39:V40"/>
    <mergeCell ref="W39:X40"/>
    <mergeCell ref="Z39:AA39"/>
    <mergeCell ref="AB45:AC46"/>
    <mergeCell ref="C41:E41"/>
    <mergeCell ref="F41:H41"/>
    <mergeCell ref="Z41:AA41"/>
    <mergeCell ref="Z42:AA42"/>
    <mergeCell ref="A44:B44"/>
    <mergeCell ref="C44:E44"/>
    <mergeCell ref="F44:H44"/>
    <mergeCell ref="I44:K44"/>
    <mergeCell ref="W44:X44"/>
    <mergeCell ref="Y44:AA44"/>
    <mergeCell ref="I41:K41"/>
    <mergeCell ref="F45:H45"/>
    <mergeCell ref="I45:K45"/>
    <mergeCell ref="Z45:AA45"/>
    <mergeCell ref="Z46:AA46"/>
    <mergeCell ref="T41:T42"/>
    <mergeCell ref="C14:E14"/>
    <mergeCell ref="F14:H14"/>
    <mergeCell ref="I14:K14"/>
    <mergeCell ref="L14:N14"/>
    <mergeCell ref="Z14:AA14"/>
    <mergeCell ref="Z15:AA15"/>
    <mergeCell ref="L12:N13"/>
    <mergeCell ref="O14:Q15"/>
    <mergeCell ref="S12:S13"/>
    <mergeCell ref="S14:S15"/>
    <mergeCell ref="T12:T13"/>
    <mergeCell ref="T14:T15"/>
    <mergeCell ref="U12:U13"/>
    <mergeCell ref="U14:U15"/>
    <mergeCell ref="V12:V13"/>
    <mergeCell ref="V14:V15"/>
    <mergeCell ref="W14:X15"/>
    <mergeCell ref="C10:E10"/>
    <mergeCell ref="F10:H10"/>
    <mergeCell ref="L10:N10"/>
    <mergeCell ref="O10:Q10"/>
    <mergeCell ref="Z10:AA10"/>
    <mergeCell ref="Z11:AA11"/>
    <mergeCell ref="C12:E12"/>
    <mergeCell ref="F12:H12"/>
    <mergeCell ref="I12:K12"/>
    <mergeCell ref="O12:Q12"/>
    <mergeCell ref="Z12:AA12"/>
    <mergeCell ref="I10:K11"/>
    <mergeCell ref="S6:S7"/>
    <mergeCell ref="T6:T7"/>
    <mergeCell ref="U6:U7"/>
    <mergeCell ref="V6:V7"/>
    <mergeCell ref="F8:H9"/>
    <mergeCell ref="S8:S9"/>
    <mergeCell ref="S10:S11"/>
    <mergeCell ref="T8:T9"/>
    <mergeCell ref="T10:T11"/>
    <mergeCell ref="U8:U9"/>
    <mergeCell ref="U10:U11"/>
    <mergeCell ref="V8:V9"/>
    <mergeCell ref="V10:V11"/>
    <mergeCell ref="S18:S19"/>
    <mergeCell ref="X1:AC1"/>
    <mergeCell ref="A2:AC2"/>
    <mergeCell ref="A5:B5"/>
    <mergeCell ref="C5:E5"/>
    <mergeCell ref="F5:H5"/>
    <mergeCell ref="I5:K5"/>
    <mergeCell ref="L5:N5"/>
    <mergeCell ref="O5:Q5"/>
    <mergeCell ref="W5:X5"/>
    <mergeCell ref="Y5:AA5"/>
    <mergeCell ref="AB5:AC5"/>
    <mergeCell ref="F6:H6"/>
    <mergeCell ref="I6:K6"/>
    <mergeCell ref="L6:N6"/>
    <mergeCell ref="O6:Q6"/>
    <mergeCell ref="Z6:AA6"/>
    <mergeCell ref="Z7:AA7"/>
    <mergeCell ref="C8:E8"/>
    <mergeCell ref="I8:K8"/>
    <mergeCell ref="L8:N8"/>
    <mergeCell ref="O8:Q8"/>
    <mergeCell ref="Z8:AA8"/>
    <mergeCell ref="C6:E7"/>
    <mergeCell ref="AB17:AC17"/>
    <mergeCell ref="T18:T19"/>
    <mergeCell ref="U18:U19"/>
    <mergeCell ref="V18:V19"/>
    <mergeCell ref="W18:X19"/>
    <mergeCell ref="Z18:AA18"/>
    <mergeCell ref="AB18:AC19"/>
    <mergeCell ref="Z19:AA19"/>
    <mergeCell ref="A17:B17"/>
    <mergeCell ref="C17:E17"/>
    <mergeCell ref="F17:H17"/>
    <mergeCell ref="I17:K17"/>
    <mergeCell ref="L17:N17"/>
    <mergeCell ref="O17:Q17"/>
    <mergeCell ref="W17:X17"/>
    <mergeCell ref="Y17:AA17"/>
    <mergeCell ref="A18:A19"/>
    <mergeCell ref="B18:B19"/>
    <mergeCell ref="C18:E19"/>
    <mergeCell ref="F18:H18"/>
    <mergeCell ref="I18:K18"/>
    <mergeCell ref="L18:N18"/>
    <mergeCell ref="O18:Q18"/>
    <mergeCell ref="R18:R19"/>
    <mergeCell ref="I20:K20"/>
    <mergeCell ref="L20:N20"/>
    <mergeCell ref="O20:Q20"/>
    <mergeCell ref="R20:R21"/>
    <mergeCell ref="S20:S21"/>
    <mergeCell ref="A26:A27"/>
    <mergeCell ref="T20:T21"/>
    <mergeCell ref="A24:A25"/>
    <mergeCell ref="B24:B25"/>
    <mergeCell ref="C24:E24"/>
    <mergeCell ref="F24:H24"/>
    <mergeCell ref="I24:K24"/>
    <mergeCell ref="L24:N25"/>
    <mergeCell ref="O24:Q24"/>
    <mergeCell ref="R24:R25"/>
    <mergeCell ref="S24:S25"/>
    <mergeCell ref="B26:B27"/>
    <mergeCell ref="C26:E26"/>
    <mergeCell ref="F26:H26"/>
    <mergeCell ref="I26:K26"/>
    <mergeCell ref="L26:N26"/>
    <mergeCell ref="O26:Q27"/>
    <mergeCell ref="T24:T25"/>
    <mergeCell ref="T26:T27"/>
    <mergeCell ref="U20:U21"/>
    <mergeCell ref="V20:V21"/>
    <mergeCell ref="W20:X21"/>
    <mergeCell ref="Z20:AA20"/>
    <mergeCell ref="AB20:AC21"/>
    <mergeCell ref="Z21:AA21"/>
    <mergeCell ref="A22:A23"/>
    <mergeCell ref="B22:B23"/>
    <mergeCell ref="C22:E22"/>
    <mergeCell ref="F22:H22"/>
    <mergeCell ref="I22:K23"/>
    <mergeCell ref="L22:N22"/>
    <mergeCell ref="O22:Q22"/>
    <mergeCell ref="R22:R23"/>
    <mergeCell ref="S22:S23"/>
    <mergeCell ref="T22:T23"/>
    <mergeCell ref="U22:U23"/>
    <mergeCell ref="V22:V23"/>
    <mergeCell ref="W22:X23"/>
    <mergeCell ref="Z22:AA22"/>
    <mergeCell ref="AB22:AC23"/>
    <mergeCell ref="Z23:AA23"/>
    <mergeCell ref="C20:E20"/>
    <mergeCell ref="F20:H21"/>
    <mergeCell ref="U24:U25"/>
    <mergeCell ref="V24:V25"/>
    <mergeCell ref="W24:X25"/>
    <mergeCell ref="Z24:AA24"/>
    <mergeCell ref="AB24:AC25"/>
    <mergeCell ref="Z25:AA25"/>
    <mergeCell ref="V26:V27"/>
    <mergeCell ref="W26:X27"/>
    <mergeCell ref="Z26:AA26"/>
    <mergeCell ref="AB26:AC27"/>
    <mergeCell ref="Z27:AA27"/>
    <mergeCell ref="U26:U27"/>
    <mergeCell ref="R26:R27"/>
    <mergeCell ref="S26:S27"/>
    <mergeCell ref="C47:E47"/>
    <mergeCell ref="I47:K47"/>
    <mergeCell ref="Z49:AA49"/>
    <mergeCell ref="I51:K51"/>
    <mergeCell ref="L51:N52"/>
    <mergeCell ref="AB49:AC50"/>
    <mergeCell ref="Z50:AA50"/>
    <mergeCell ref="L44:N44"/>
    <mergeCell ref="O44:Q52"/>
    <mergeCell ref="L45:N45"/>
    <mergeCell ref="L47:N47"/>
    <mergeCell ref="L49:N49"/>
    <mergeCell ref="F49:H49"/>
    <mergeCell ref="I49:K50"/>
    <mergeCell ref="R49:R50"/>
    <mergeCell ref="S49:S50"/>
    <mergeCell ref="T49:T50"/>
    <mergeCell ref="U49:U50"/>
    <mergeCell ref="V49:V50"/>
    <mergeCell ref="W49:X50"/>
    <mergeCell ref="S41:S42"/>
    <mergeCell ref="AB39:AC40"/>
    <mergeCell ref="AG33:AG36"/>
    <mergeCell ref="AG37:AG40"/>
    <mergeCell ref="AG41:AG43"/>
    <mergeCell ref="L35:N35"/>
    <mergeCell ref="L37:N37"/>
    <mergeCell ref="L39:N39"/>
    <mergeCell ref="L41:N42"/>
    <mergeCell ref="L34:N34"/>
    <mergeCell ref="O34:Q42"/>
    <mergeCell ref="Z35:AA35"/>
    <mergeCell ref="Z36:AA36"/>
    <mergeCell ref="W35:X36"/>
    <mergeCell ref="S35:S36"/>
    <mergeCell ref="S37:S38"/>
    <mergeCell ref="Z40:AA40"/>
    <mergeCell ref="T35:T36"/>
    <mergeCell ref="T37:T38"/>
  </mergeCells>
  <phoneticPr fontId="94"/>
  <printOptions horizontalCentered="1"/>
  <pageMargins left="0.31496062992125984" right="0.19685039370078741" top="0.55118110236220474"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pageSetUpPr fitToPage="1"/>
  </sheetPr>
  <dimension ref="B1:AR66"/>
  <sheetViews>
    <sheetView showGridLines="0" view="pageBreakPreview" zoomScale="55" zoomScaleNormal="55" zoomScaleSheetLayoutView="55" workbookViewId="0">
      <selection activeCell="B39" sqref="B39:W39"/>
    </sheetView>
  </sheetViews>
  <sheetFormatPr defaultColWidth="8.875" defaultRowHeight="21"/>
  <cols>
    <col min="1" max="1" width="3.5" style="101" customWidth="1"/>
    <col min="2" max="2" width="12.375" style="102" customWidth="1"/>
    <col min="3" max="3" width="14.375" style="103" customWidth="1"/>
    <col min="4" max="4" width="5.875" style="104" customWidth="1"/>
    <col min="5" max="5" width="9" style="104" customWidth="1"/>
    <col min="6" max="6" width="35.5" style="103" customWidth="1"/>
    <col min="7" max="7" width="7.5" style="103" customWidth="1"/>
    <col min="8" max="8" width="6" style="103" customWidth="1"/>
    <col min="9" max="9" width="7.5" style="103" customWidth="1"/>
    <col min="10" max="10" width="5.875" style="105" customWidth="1"/>
    <col min="11" max="11" width="9.375" style="103" customWidth="1"/>
    <col min="12" max="12" width="35.375" style="103" customWidth="1"/>
    <col min="13" max="13" width="14.375" style="103" customWidth="1"/>
    <col min="14" max="14" width="5.875" style="104" customWidth="1"/>
    <col min="15" max="15" width="10.125" style="104" customWidth="1"/>
    <col min="16" max="16" width="35.5" style="103" customWidth="1"/>
    <col min="17" max="17" width="7.5" style="103" customWidth="1"/>
    <col min="18" max="18" width="6" style="103" customWidth="1"/>
    <col min="19" max="19" width="7.5" style="103" customWidth="1"/>
    <col min="20" max="20" width="5.875" style="105" customWidth="1"/>
    <col min="21" max="21" width="9.875" style="103" customWidth="1"/>
    <col min="22" max="22" width="35.375" style="103" customWidth="1"/>
    <col min="23" max="23" width="11.125" style="106" customWidth="1"/>
    <col min="24" max="24" width="3.875" style="101" customWidth="1"/>
    <col min="25" max="25" width="8.875" style="101"/>
    <col min="26" max="27" width="8.875" style="107"/>
    <col min="28" max="28" width="35.125" style="107" customWidth="1"/>
    <col min="29" max="32" width="8.875" style="101"/>
    <col min="33" max="33" width="25" style="101" customWidth="1"/>
    <col min="34" max="43" width="8.875" style="101"/>
    <col min="44" max="44" width="31.375" style="101" customWidth="1"/>
    <col min="45" max="257" width="8.875" style="101"/>
    <col min="258" max="258" width="9.5" style="101" customWidth="1"/>
    <col min="259" max="259" width="9.625" style="101" customWidth="1"/>
    <col min="260" max="260" width="5.875" style="101" customWidth="1"/>
    <col min="261" max="261" width="9" style="101" customWidth="1"/>
    <col min="262" max="262" width="32.125" style="101" customWidth="1"/>
    <col min="263" max="263" width="7.5" style="101" customWidth="1"/>
    <col min="264" max="264" width="6" style="101" customWidth="1"/>
    <col min="265" max="265" width="7.5" style="101" customWidth="1"/>
    <col min="266" max="266" width="5.875" style="101" customWidth="1"/>
    <col min="267" max="267" width="9.375" style="101" customWidth="1"/>
    <col min="268" max="268" width="32" style="101" customWidth="1"/>
    <col min="269" max="269" width="9.625" style="101" customWidth="1"/>
    <col min="270" max="270" width="5.875" style="101" customWidth="1"/>
    <col min="271" max="271" width="7.5" style="101" customWidth="1"/>
    <col min="272" max="272" width="32.125" style="101" customWidth="1"/>
    <col min="273" max="275" width="6" style="101" customWidth="1"/>
    <col min="276" max="276" width="5.875" style="101" customWidth="1"/>
    <col min="277" max="277" width="7.5" style="101" customWidth="1"/>
    <col min="278" max="278" width="32.125" style="101" customWidth="1"/>
    <col min="279" max="279" width="10.625" style="101" customWidth="1"/>
    <col min="280" max="283" width="8.875" style="101"/>
    <col min="284" max="284" width="25" style="101" customWidth="1"/>
    <col min="285" max="513" width="8.875" style="101"/>
    <col min="514" max="514" width="9.5" style="101" customWidth="1"/>
    <col min="515" max="515" width="9.625" style="101" customWidth="1"/>
    <col min="516" max="516" width="5.875" style="101" customWidth="1"/>
    <col min="517" max="517" width="9" style="101" customWidth="1"/>
    <col min="518" max="518" width="32.125" style="101" customWidth="1"/>
    <col min="519" max="519" width="7.5" style="101" customWidth="1"/>
    <col min="520" max="520" width="6" style="101" customWidth="1"/>
    <col min="521" max="521" width="7.5" style="101" customWidth="1"/>
    <col min="522" max="522" width="5.875" style="101" customWidth="1"/>
    <col min="523" max="523" width="9.375" style="101" customWidth="1"/>
    <col min="524" max="524" width="32" style="101" customWidth="1"/>
    <col min="525" max="525" width="9.625" style="101" customWidth="1"/>
    <col min="526" max="526" width="5.875" style="101" customWidth="1"/>
    <col min="527" max="527" width="7.5" style="101" customWidth="1"/>
    <col min="528" max="528" width="32.125" style="101" customWidth="1"/>
    <col min="529" max="531" width="6" style="101" customWidth="1"/>
    <col min="532" max="532" width="5.875" style="101" customWidth="1"/>
    <col min="533" max="533" width="7.5" style="101" customWidth="1"/>
    <col min="534" max="534" width="32.125" style="101" customWidth="1"/>
    <col min="535" max="535" width="10.625" style="101" customWidth="1"/>
    <col min="536" max="539" width="8.875" style="101"/>
    <col min="540" max="540" width="25" style="101" customWidth="1"/>
    <col min="541" max="769" width="8.875" style="101"/>
    <col min="770" max="770" width="9.5" style="101" customWidth="1"/>
    <col min="771" max="771" width="9.625" style="101" customWidth="1"/>
    <col min="772" max="772" width="5.875" style="101" customWidth="1"/>
    <col min="773" max="773" width="9" style="101" customWidth="1"/>
    <col min="774" max="774" width="32.125" style="101" customWidth="1"/>
    <col min="775" max="775" width="7.5" style="101" customWidth="1"/>
    <col min="776" max="776" width="6" style="101" customWidth="1"/>
    <col min="777" max="777" width="7.5" style="101" customWidth="1"/>
    <col min="778" max="778" width="5.875" style="101" customWidth="1"/>
    <col min="779" max="779" width="9.375" style="101" customWidth="1"/>
    <col min="780" max="780" width="32" style="101" customWidth="1"/>
    <col min="781" max="781" width="9.625" style="101" customWidth="1"/>
    <col min="782" max="782" width="5.875" style="101" customWidth="1"/>
    <col min="783" max="783" width="7.5" style="101" customWidth="1"/>
    <col min="784" max="784" width="32.125" style="101" customWidth="1"/>
    <col min="785" max="787" width="6" style="101" customWidth="1"/>
    <col min="788" max="788" width="5.875" style="101" customWidth="1"/>
    <col min="789" max="789" width="7.5" style="101" customWidth="1"/>
    <col min="790" max="790" width="32.125" style="101" customWidth="1"/>
    <col min="791" max="791" width="10.625" style="101" customWidth="1"/>
    <col min="792" max="795" width="8.875" style="101"/>
    <col min="796" max="796" width="25" style="101" customWidth="1"/>
    <col min="797" max="1025" width="8.875" style="101"/>
    <col min="1026" max="1026" width="9.5" style="101" customWidth="1"/>
    <col min="1027" max="1027" width="9.625" style="101" customWidth="1"/>
    <col min="1028" max="1028" width="5.875" style="101" customWidth="1"/>
    <col min="1029" max="1029" width="9" style="101" customWidth="1"/>
    <col min="1030" max="1030" width="32.125" style="101" customWidth="1"/>
    <col min="1031" max="1031" width="7.5" style="101" customWidth="1"/>
    <col min="1032" max="1032" width="6" style="101" customWidth="1"/>
    <col min="1033" max="1033" width="7.5" style="101" customWidth="1"/>
    <col min="1034" max="1034" width="5.875" style="101" customWidth="1"/>
    <col min="1035" max="1035" width="9.375" style="101" customWidth="1"/>
    <col min="1036" max="1036" width="32" style="101" customWidth="1"/>
    <col min="1037" max="1037" width="9.625" style="101" customWidth="1"/>
    <col min="1038" max="1038" width="5.875" style="101" customWidth="1"/>
    <col min="1039" max="1039" width="7.5" style="101" customWidth="1"/>
    <col min="1040" max="1040" width="32.125" style="101" customWidth="1"/>
    <col min="1041" max="1043" width="6" style="101" customWidth="1"/>
    <col min="1044" max="1044" width="5.875" style="101" customWidth="1"/>
    <col min="1045" max="1045" width="7.5" style="101" customWidth="1"/>
    <col min="1046" max="1046" width="32.125" style="101" customWidth="1"/>
    <col min="1047" max="1047" width="10.625" style="101" customWidth="1"/>
    <col min="1048" max="1051" width="8.875" style="101"/>
    <col min="1052" max="1052" width="25" style="101" customWidth="1"/>
    <col min="1053" max="1281" width="8.875" style="101"/>
    <col min="1282" max="1282" width="9.5" style="101" customWidth="1"/>
    <col min="1283" max="1283" width="9.625" style="101" customWidth="1"/>
    <col min="1284" max="1284" width="5.875" style="101" customWidth="1"/>
    <col min="1285" max="1285" width="9" style="101" customWidth="1"/>
    <col min="1286" max="1286" width="32.125" style="101" customWidth="1"/>
    <col min="1287" max="1287" width="7.5" style="101" customWidth="1"/>
    <col min="1288" max="1288" width="6" style="101" customWidth="1"/>
    <col min="1289" max="1289" width="7.5" style="101" customWidth="1"/>
    <col min="1290" max="1290" width="5.875" style="101" customWidth="1"/>
    <col min="1291" max="1291" width="9.375" style="101" customWidth="1"/>
    <col min="1292" max="1292" width="32" style="101" customWidth="1"/>
    <col min="1293" max="1293" width="9.625" style="101" customWidth="1"/>
    <col min="1294" max="1294" width="5.875" style="101" customWidth="1"/>
    <col min="1295" max="1295" width="7.5" style="101" customWidth="1"/>
    <col min="1296" max="1296" width="32.125" style="101" customWidth="1"/>
    <col min="1297" max="1299" width="6" style="101" customWidth="1"/>
    <col min="1300" max="1300" width="5.875" style="101" customWidth="1"/>
    <col min="1301" max="1301" width="7.5" style="101" customWidth="1"/>
    <col min="1302" max="1302" width="32.125" style="101" customWidth="1"/>
    <col min="1303" max="1303" width="10.625" style="101" customWidth="1"/>
    <col min="1304" max="1307" width="8.875" style="101"/>
    <col min="1308" max="1308" width="25" style="101" customWidth="1"/>
    <col min="1309" max="1537" width="8.875" style="101"/>
    <col min="1538" max="1538" width="9.5" style="101" customWidth="1"/>
    <col min="1539" max="1539" width="9.625" style="101" customWidth="1"/>
    <col min="1540" max="1540" width="5.875" style="101" customWidth="1"/>
    <col min="1541" max="1541" width="9" style="101" customWidth="1"/>
    <col min="1542" max="1542" width="32.125" style="101" customWidth="1"/>
    <col min="1543" max="1543" width="7.5" style="101" customWidth="1"/>
    <col min="1544" max="1544" width="6" style="101" customWidth="1"/>
    <col min="1545" max="1545" width="7.5" style="101" customWidth="1"/>
    <col min="1546" max="1546" width="5.875" style="101" customWidth="1"/>
    <col min="1547" max="1547" width="9.375" style="101" customWidth="1"/>
    <col min="1548" max="1548" width="32" style="101" customWidth="1"/>
    <col min="1549" max="1549" width="9.625" style="101" customWidth="1"/>
    <col min="1550" max="1550" width="5.875" style="101" customWidth="1"/>
    <col min="1551" max="1551" width="7.5" style="101" customWidth="1"/>
    <col min="1552" max="1552" width="32.125" style="101" customWidth="1"/>
    <col min="1553" max="1555" width="6" style="101" customWidth="1"/>
    <col min="1556" max="1556" width="5.875" style="101" customWidth="1"/>
    <col min="1557" max="1557" width="7.5" style="101" customWidth="1"/>
    <col min="1558" max="1558" width="32.125" style="101" customWidth="1"/>
    <col min="1559" max="1559" width="10.625" style="101" customWidth="1"/>
    <col min="1560" max="1563" width="8.875" style="101"/>
    <col min="1564" max="1564" width="25" style="101" customWidth="1"/>
    <col min="1565" max="1793" width="8.875" style="101"/>
    <col min="1794" max="1794" width="9.5" style="101" customWidth="1"/>
    <col min="1795" max="1795" width="9.625" style="101" customWidth="1"/>
    <col min="1796" max="1796" width="5.875" style="101" customWidth="1"/>
    <col min="1797" max="1797" width="9" style="101" customWidth="1"/>
    <col min="1798" max="1798" width="32.125" style="101" customWidth="1"/>
    <col min="1799" max="1799" width="7.5" style="101" customWidth="1"/>
    <col min="1800" max="1800" width="6" style="101" customWidth="1"/>
    <col min="1801" max="1801" width="7.5" style="101" customWidth="1"/>
    <col min="1802" max="1802" width="5.875" style="101" customWidth="1"/>
    <col min="1803" max="1803" width="9.375" style="101" customWidth="1"/>
    <col min="1804" max="1804" width="32" style="101" customWidth="1"/>
    <col min="1805" max="1805" width="9.625" style="101" customWidth="1"/>
    <col min="1806" max="1806" width="5.875" style="101" customWidth="1"/>
    <col min="1807" max="1807" width="7.5" style="101" customWidth="1"/>
    <col min="1808" max="1808" width="32.125" style="101" customWidth="1"/>
    <col min="1809" max="1811" width="6" style="101" customWidth="1"/>
    <col min="1812" max="1812" width="5.875" style="101" customWidth="1"/>
    <col min="1813" max="1813" width="7.5" style="101" customWidth="1"/>
    <col min="1814" max="1814" width="32.125" style="101" customWidth="1"/>
    <col min="1815" max="1815" width="10.625" style="101" customWidth="1"/>
    <col min="1816" max="1819" width="8.875" style="101"/>
    <col min="1820" max="1820" width="25" style="101" customWidth="1"/>
    <col min="1821" max="2049" width="8.875" style="101"/>
    <col min="2050" max="2050" width="9.5" style="101" customWidth="1"/>
    <col min="2051" max="2051" width="9.625" style="101" customWidth="1"/>
    <col min="2052" max="2052" width="5.875" style="101" customWidth="1"/>
    <col min="2053" max="2053" width="9" style="101" customWidth="1"/>
    <col min="2054" max="2054" width="32.125" style="101" customWidth="1"/>
    <col min="2055" max="2055" width="7.5" style="101" customWidth="1"/>
    <col min="2056" max="2056" width="6" style="101" customWidth="1"/>
    <col min="2057" max="2057" width="7.5" style="101" customWidth="1"/>
    <col min="2058" max="2058" width="5.875" style="101" customWidth="1"/>
    <col min="2059" max="2059" width="9.375" style="101" customWidth="1"/>
    <col min="2060" max="2060" width="32" style="101" customWidth="1"/>
    <col min="2061" max="2061" width="9.625" style="101" customWidth="1"/>
    <col min="2062" max="2062" width="5.875" style="101" customWidth="1"/>
    <col min="2063" max="2063" width="7.5" style="101" customWidth="1"/>
    <col min="2064" max="2064" width="32.125" style="101" customWidth="1"/>
    <col min="2065" max="2067" width="6" style="101" customWidth="1"/>
    <col min="2068" max="2068" width="5.875" style="101" customWidth="1"/>
    <col min="2069" max="2069" width="7.5" style="101" customWidth="1"/>
    <col min="2070" max="2070" width="32.125" style="101" customWidth="1"/>
    <col min="2071" max="2071" width="10.625" style="101" customWidth="1"/>
    <col min="2072" max="2075" width="8.875" style="101"/>
    <col min="2076" max="2076" width="25" style="101" customWidth="1"/>
    <col min="2077" max="2305" width="8.875" style="101"/>
    <col min="2306" max="2306" width="9.5" style="101" customWidth="1"/>
    <col min="2307" max="2307" width="9.625" style="101" customWidth="1"/>
    <col min="2308" max="2308" width="5.875" style="101" customWidth="1"/>
    <col min="2309" max="2309" width="9" style="101" customWidth="1"/>
    <col min="2310" max="2310" width="32.125" style="101" customWidth="1"/>
    <col min="2311" max="2311" width="7.5" style="101" customWidth="1"/>
    <col min="2312" max="2312" width="6" style="101" customWidth="1"/>
    <col min="2313" max="2313" width="7.5" style="101" customWidth="1"/>
    <col min="2314" max="2314" width="5.875" style="101" customWidth="1"/>
    <col min="2315" max="2315" width="9.375" style="101" customWidth="1"/>
    <col min="2316" max="2316" width="32" style="101" customWidth="1"/>
    <col min="2317" max="2317" width="9.625" style="101" customWidth="1"/>
    <col min="2318" max="2318" width="5.875" style="101" customWidth="1"/>
    <col min="2319" max="2319" width="7.5" style="101" customWidth="1"/>
    <col min="2320" max="2320" width="32.125" style="101" customWidth="1"/>
    <col min="2321" max="2323" width="6" style="101" customWidth="1"/>
    <col min="2324" max="2324" width="5.875" style="101" customWidth="1"/>
    <col min="2325" max="2325" width="7.5" style="101" customWidth="1"/>
    <col min="2326" max="2326" width="32.125" style="101" customWidth="1"/>
    <col min="2327" max="2327" width="10.625" style="101" customWidth="1"/>
    <col min="2328" max="2331" width="8.875" style="101"/>
    <col min="2332" max="2332" width="25" style="101" customWidth="1"/>
    <col min="2333" max="2561" width="8.875" style="101"/>
    <col min="2562" max="2562" width="9.5" style="101" customWidth="1"/>
    <col min="2563" max="2563" width="9.625" style="101" customWidth="1"/>
    <col min="2564" max="2564" width="5.875" style="101" customWidth="1"/>
    <col min="2565" max="2565" width="9" style="101" customWidth="1"/>
    <col min="2566" max="2566" width="32.125" style="101" customWidth="1"/>
    <col min="2567" max="2567" width="7.5" style="101" customWidth="1"/>
    <col min="2568" max="2568" width="6" style="101" customWidth="1"/>
    <col min="2569" max="2569" width="7.5" style="101" customWidth="1"/>
    <col min="2570" max="2570" width="5.875" style="101" customWidth="1"/>
    <col min="2571" max="2571" width="9.375" style="101" customWidth="1"/>
    <col min="2572" max="2572" width="32" style="101" customWidth="1"/>
    <col min="2573" max="2573" width="9.625" style="101" customWidth="1"/>
    <col min="2574" max="2574" width="5.875" style="101" customWidth="1"/>
    <col min="2575" max="2575" width="7.5" style="101" customWidth="1"/>
    <col min="2576" max="2576" width="32.125" style="101" customWidth="1"/>
    <col min="2577" max="2579" width="6" style="101" customWidth="1"/>
    <col min="2580" max="2580" width="5.875" style="101" customWidth="1"/>
    <col min="2581" max="2581" width="7.5" style="101" customWidth="1"/>
    <col min="2582" max="2582" width="32.125" style="101" customWidth="1"/>
    <col min="2583" max="2583" width="10.625" style="101" customWidth="1"/>
    <col min="2584" max="2587" width="8.875" style="101"/>
    <col min="2588" max="2588" width="25" style="101" customWidth="1"/>
    <col min="2589" max="2817" width="8.875" style="101"/>
    <col min="2818" max="2818" width="9.5" style="101" customWidth="1"/>
    <col min="2819" max="2819" width="9.625" style="101" customWidth="1"/>
    <col min="2820" max="2820" width="5.875" style="101" customWidth="1"/>
    <col min="2821" max="2821" width="9" style="101" customWidth="1"/>
    <col min="2822" max="2822" width="32.125" style="101" customWidth="1"/>
    <col min="2823" max="2823" width="7.5" style="101" customWidth="1"/>
    <col min="2824" max="2824" width="6" style="101" customWidth="1"/>
    <col min="2825" max="2825" width="7.5" style="101" customWidth="1"/>
    <col min="2826" max="2826" width="5.875" style="101" customWidth="1"/>
    <col min="2827" max="2827" width="9.375" style="101" customWidth="1"/>
    <col min="2828" max="2828" width="32" style="101" customWidth="1"/>
    <col min="2829" max="2829" width="9.625" style="101" customWidth="1"/>
    <col min="2830" max="2830" width="5.875" style="101" customWidth="1"/>
    <col min="2831" max="2831" width="7.5" style="101" customWidth="1"/>
    <col min="2832" max="2832" width="32.125" style="101" customWidth="1"/>
    <col min="2833" max="2835" width="6" style="101" customWidth="1"/>
    <col min="2836" max="2836" width="5.875" style="101" customWidth="1"/>
    <col min="2837" max="2837" width="7.5" style="101" customWidth="1"/>
    <col min="2838" max="2838" width="32.125" style="101" customWidth="1"/>
    <col min="2839" max="2839" width="10.625" style="101" customWidth="1"/>
    <col min="2840" max="2843" width="8.875" style="101"/>
    <col min="2844" max="2844" width="25" style="101" customWidth="1"/>
    <col min="2845" max="3073" width="8.875" style="101"/>
    <col min="3074" max="3074" width="9.5" style="101" customWidth="1"/>
    <col min="3075" max="3075" width="9.625" style="101" customWidth="1"/>
    <col min="3076" max="3076" width="5.875" style="101" customWidth="1"/>
    <col min="3077" max="3077" width="9" style="101" customWidth="1"/>
    <col min="3078" max="3078" width="32.125" style="101" customWidth="1"/>
    <col min="3079" max="3079" width="7.5" style="101" customWidth="1"/>
    <col min="3080" max="3080" width="6" style="101" customWidth="1"/>
    <col min="3081" max="3081" width="7.5" style="101" customWidth="1"/>
    <col min="3082" max="3082" width="5.875" style="101" customWidth="1"/>
    <col min="3083" max="3083" width="9.375" style="101" customWidth="1"/>
    <col min="3084" max="3084" width="32" style="101" customWidth="1"/>
    <col min="3085" max="3085" width="9.625" style="101" customWidth="1"/>
    <col min="3086" max="3086" width="5.875" style="101" customWidth="1"/>
    <col min="3087" max="3087" width="7.5" style="101" customWidth="1"/>
    <col min="3088" max="3088" width="32.125" style="101" customWidth="1"/>
    <col min="3089" max="3091" width="6" style="101" customWidth="1"/>
    <col min="3092" max="3092" width="5.875" style="101" customWidth="1"/>
    <col min="3093" max="3093" width="7.5" style="101" customWidth="1"/>
    <col min="3094" max="3094" width="32.125" style="101" customWidth="1"/>
    <col min="3095" max="3095" width="10.625" style="101" customWidth="1"/>
    <col min="3096" max="3099" width="8.875" style="101"/>
    <col min="3100" max="3100" width="25" style="101" customWidth="1"/>
    <col min="3101" max="3329" width="8.875" style="101"/>
    <col min="3330" max="3330" width="9.5" style="101" customWidth="1"/>
    <col min="3331" max="3331" width="9.625" style="101" customWidth="1"/>
    <col min="3332" max="3332" width="5.875" style="101" customWidth="1"/>
    <col min="3333" max="3333" width="9" style="101" customWidth="1"/>
    <col min="3334" max="3334" width="32.125" style="101" customWidth="1"/>
    <col min="3335" max="3335" width="7.5" style="101" customWidth="1"/>
    <col min="3336" max="3336" width="6" style="101" customWidth="1"/>
    <col min="3337" max="3337" width="7.5" style="101" customWidth="1"/>
    <col min="3338" max="3338" width="5.875" style="101" customWidth="1"/>
    <col min="3339" max="3339" width="9.375" style="101" customWidth="1"/>
    <col min="3340" max="3340" width="32" style="101" customWidth="1"/>
    <col min="3341" max="3341" width="9.625" style="101" customWidth="1"/>
    <col min="3342" max="3342" width="5.875" style="101" customWidth="1"/>
    <col min="3343" max="3343" width="7.5" style="101" customWidth="1"/>
    <col min="3344" max="3344" width="32.125" style="101" customWidth="1"/>
    <col min="3345" max="3347" width="6" style="101" customWidth="1"/>
    <col min="3348" max="3348" width="5.875" style="101" customWidth="1"/>
    <col min="3349" max="3349" width="7.5" style="101" customWidth="1"/>
    <col min="3350" max="3350" width="32.125" style="101" customWidth="1"/>
    <col min="3351" max="3351" width="10.625" style="101" customWidth="1"/>
    <col min="3352" max="3355" width="8.875" style="101"/>
    <col min="3356" max="3356" width="25" style="101" customWidth="1"/>
    <col min="3357" max="3585" width="8.875" style="101"/>
    <col min="3586" max="3586" width="9.5" style="101" customWidth="1"/>
    <col min="3587" max="3587" width="9.625" style="101" customWidth="1"/>
    <col min="3588" max="3588" width="5.875" style="101" customWidth="1"/>
    <col min="3589" max="3589" width="9" style="101" customWidth="1"/>
    <col min="3590" max="3590" width="32.125" style="101" customWidth="1"/>
    <col min="3591" max="3591" width="7.5" style="101" customWidth="1"/>
    <col min="3592" max="3592" width="6" style="101" customWidth="1"/>
    <col min="3593" max="3593" width="7.5" style="101" customWidth="1"/>
    <col min="3594" max="3594" width="5.875" style="101" customWidth="1"/>
    <col min="3595" max="3595" width="9.375" style="101" customWidth="1"/>
    <col min="3596" max="3596" width="32" style="101" customWidth="1"/>
    <col min="3597" max="3597" width="9.625" style="101" customWidth="1"/>
    <col min="3598" max="3598" width="5.875" style="101" customWidth="1"/>
    <col min="3599" max="3599" width="7.5" style="101" customWidth="1"/>
    <col min="3600" max="3600" width="32.125" style="101" customWidth="1"/>
    <col min="3601" max="3603" width="6" style="101" customWidth="1"/>
    <col min="3604" max="3604" width="5.875" style="101" customWidth="1"/>
    <col min="3605" max="3605" width="7.5" style="101" customWidth="1"/>
    <col min="3606" max="3606" width="32.125" style="101" customWidth="1"/>
    <col min="3607" max="3607" width="10.625" style="101" customWidth="1"/>
    <col min="3608" max="3611" width="8.875" style="101"/>
    <col min="3612" max="3612" width="25" style="101" customWidth="1"/>
    <col min="3613" max="3841" width="8.875" style="101"/>
    <col min="3842" max="3842" width="9.5" style="101" customWidth="1"/>
    <col min="3843" max="3843" width="9.625" style="101" customWidth="1"/>
    <col min="3844" max="3844" width="5.875" style="101" customWidth="1"/>
    <col min="3845" max="3845" width="9" style="101" customWidth="1"/>
    <col min="3846" max="3846" width="32.125" style="101" customWidth="1"/>
    <col min="3847" max="3847" width="7.5" style="101" customWidth="1"/>
    <col min="3848" max="3848" width="6" style="101" customWidth="1"/>
    <col min="3849" max="3849" width="7.5" style="101" customWidth="1"/>
    <col min="3850" max="3850" width="5.875" style="101" customWidth="1"/>
    <col min="3851" max="3851" width="9.375" style="101" customWidth="1"/>
    <col min="3852" max="3852" width="32" style="101" customWidth="1"/>
    <col min="3853" max="3853" width="9.625" style="101" customWidth="1"/>
    <col min="3854" max="3854" width="5.875" style="101" customWidth="1"/>
    <col min="3855" max="3855" width="7.5" style="101" customWidth="1"/>
    <col min="3856" max="3856" width="32.125" style="101" customWidth="1"/>
    <col min="3857" max="3859" width="6" style="101" customWidth="1"/>
    <col min="3860" max="3860" width="5.875" style="101" customWidth="1"/>
    <col min="3861" max="3861" width="7.5" style="101" customWidth="1"/>
    <col min="3862" max="3862" width="32.125" style="101" customWidth="1"/>
    <col min="3863" max="3863" width="10.625" style="101" customWidth="1"/>
    <col min="3864" max="3867" width="8.875" style="101"/>
    <col min="3868" max="3868" width="25" style="101" customWidth="1"/>
    <col min="3869" max="4097" width="8.875" style="101"/>
    <col min="4098" max="4098" width="9.5" style="101" customWidth="1"/>
    <col min="4099" max="4099" width="9.625" style="101" customWidth="1"/>
    <col min="4100" max="4100" width="5.875" style="101" customWidth="1"/>
    <col min="4101" max="4101" width="9" style="101" customWidth="1"/>
    <col min="4102" max="4102" width="32.125" style="101" customWidth="1"/>
    <col min="4103" max="4103" width="7.5" style="101" customWidth="1"/>
    <col min="4104" max="4104" width="6" style="101" customWidth="1"/>
    <col min="4105" max="4105" width="7.5" style="101" customWidth="1"/>
    <col min="4106" max="4106" width="5.875" style="101" customWidth="1"/>
    <col min="4107" max="4107" width="9.375" style="101" customWidth="1"/>
    <col min="4108" max="4108" width="32" style="101" customWidth="1"/>
    <col min="4109" max="4109" width="9.625" style="101" customWidth="1"/>
    <col min="4110" max="4110" width="5.875" style="101" customWidth="1"/>
    <col min="4111" max="4111" width="7.5" style="101" customWidth="1"/>
    <col min="4112" max="4112" width="32.125" style="101" customWidth="1"/>
    <col min="4113" max="4115" width="6" style="101" customWidth="1"/>
    <col min="4116" max="4116" width="5.875" style="101" customWidth="1"/>
    <col min="4117" max="4117" width="7.5" style="101" customWidth="1"/>
    <col min="4118" max="4118" width="32.125" style="101" customWidth="1"/>
    <col min="4119" max="4119" width="10.625" style="101" customWidth="1"/>
    <col min="4120" max="4123" width="8.875" style="101"/>
    <col min="4124" max="4124" width="25" style="101" customWidth="1"/>
    <col min="4125" max="4353" width="8.875" style="101"/>
    <col min="4354" max="4354" width="9.5" style="101" customWidth="1"/>
    <col min="4355" max="4355" width="9.625" style="101" customWidth="1"/>
    <col min="4356" max="4356" width="5.875" style="101" customWidth="1"/>
    <col min="4357" max="4357" width="9" style="101" customWidth="1"/>
    <col min="4358" max="4358" width="32.125" style="101" customWidth="1"/>
    <col min="4359" max="4359" width="7.5" style="101" customWidth="1"/>
    <col min="4360" max="4360" width="6" style="101" customWidth="1"/>
    <col min="4361" max="4361" width="7.5" style="101" customWidth="1"/>
    <col min="4362" max="4362" width="5.875" style="101" customWidth="1"/>
    <col min="4363" max="4363" width="9.375" style="101" customWidth="1"/>
    <col min="4364" max="4364" width="32" style="101" customWidth="1"/>
    <col min="4365" max="4365" width="9.625" style="101" customWidth="1"/>
    <col min="4366" max="4366" width="5.875" style="101" customWidth="1"/>
    <col min="4367" max="4367" width="7.5" style="101" customWidth="1"/>
    <col min="4368" max="4368" width="32.125" style="101" customWidth="1"/>
    <col min="4369" max="4371" width="6" style="101" customWidth="1"/>
    <col min="4372" max="4372" width="5.875" style="101" customWidth="1"/>
    <col min="4373" max="4373" width="7.5" style="101" customWidth="1"/>
    <col min="4374" max="4374" width="32.125" style="101" customWidth="1"/>
    <col min="4375" max="4375" width="10.625" style="101" customWidth="1"/>
    <col min="4376" max="4379" width="8.875" style="101"/>
    <col min="4380" max="4380" width="25" style="101" customWidth="1"/>
    <col min="4381" max="4609" width="8.875" style="101"/>
    <col min="4610" max="4610" width="9.5" style="101" customWidth="1"/>
    <col min="4611" max="4611" width="9.625" style="101" customWidth="1"/>
    <col min="4612" max="4612" width="5.875" style="101" customWidth="1"/>
    <col min="4613" max="4613" width="9" style="101" customWidth="1"/>
    <col min="4614" max="4614" width="32.125" style="101" customWidth="1"/>
    <col min="4615" max="4615" width="7.5" style="101" customWidth="1"/>
    <col min="4616" max="4616" width="6" style="101" customWidth="1"/>
    <col min="4617" max="4617" width="7.5" style="101" customWidth="1"/>
    <col min="4618" max="4618" width="5.875" style="101" customWidth="1"/>
    <col min="4619" max="4619" width="9.375" style="101" customWidth="1"/>
    <col min="4620" max="4620" width="32" style="101" customWidth="1"/>
    <col min="4621" max="4621" width="9.625" style="101" customWidth="1"/>
    <col min="4622" max="4622" width="5.875" style="101" customWidth="1"/>
    <col min="4623" max="4623" width="7.5" style="101" customWidth="1"/>
    <col min="4624" max="4624" width="32.125" style="101" customWidth="1"/>
    <col min="4625" max="4627" width="6" style="101" customWidth="1"/>
    <col min="4628" max="4628" width="5.875" style="101" customWidth="1"/>
    <col min="4629" max="4629" width="7.5" style="101" customWidth="1"/>
    <col min="4630" max="4630" width="32.125" style="101" customWidth="1"/>
    <col min="4631" max="4631" width="10.625" style="101" customWidth="1"/>
    <col min="4632" max="4635" width="8.875" style="101"/>
    <col min="4636" max="4636" width="25" style="101" customWidth="1"/>
    <col min="4637" max="4865" width="8.875" style="101"/>
    <col min="4866" max="4866" width="9.5" style="101" customWidth="1"/>
    <col min="4867" max="4867" width="9.625" style="101" customWidth="1"/>
    <col min="4868" max="4868" width="5.875" style="101" customWidth="1"/>
    <col min="4869" max="4869" width="9" style="101" customWidth="1"/>
    <col min="4870" max="4870" width="32.125" style="101" customWidth="1"/>
    <col min="4871" max="4871" width="7.5" style="101" customWidth="1"/>
    <col min="4872" max="4872" width="6" style="101" customWidth="1"/>
    <col min="4873" max="4873" width="7.5" style="101" customWidth="1"/>
    <col min="4874" max="4874" width="5.875" style="101" customWidth="1"/>
    <col min="4875" max="4875" width="9.375" style="101" customWidth="1"/>
    <col min="4876" max="4876" width="32" style="101" customWidth="1"/>
    <col min="4877" max="4877" width="9.625" style="101" customWidth="1"/>
    <col min="4878" max="4878" width="5.875" style="101" customWidth="1"/>
    <col min="4879" max="4879" width="7.5" style="101" customWidth="1"/>
    <col min="4880" max="4880" width="32.125" style="101" customWidth="1"/>
    <col min="4881" max="4883" width="6" style="101" customWidth="1"/>
    <col min="4884" max="4884" width="5.875" style="101" customWidth="1"/>
    <col min="4885" max="4885" width="7.5" style="101" customWidth="1"/>
    <col min="4886" max="4886" width="32.125" style="101" customWidth="1"/>
    <col min="4887" max="4887" width="10.625" style="101" customWidth="1"/>
    <col min="4888" max="4891" width="8.875" style="101"/>
    <col min="4892" max="4892" width="25" style="101" customWidth="1"/>
    <col min="4893" max="5121" width="8.875" style="101"/>
    <col min="5122" max="5122" width="9.5" style="101" customWidth="1"/>
    <col min="5123" max="5123" width="9.625" style="101" customWidth="1"/>
    <col min="5124" max="5124" width="5.875" style="101" customWidth="1"/>
    <col min="5125" max="5125" width="9" style="101" customWidth="1"/>
    <col min="5126" max="5126" width="32.125" style="101" customWidth="1"/>
    <col min="5127" max="5127" width="7.5" style="101" customWidth="1"/>
    <col min="5128" max="5128" width="6" style="101" customWidth="1"/>
    <col min="5129" max="5129" width="7.5" style="101" customWidth="1"/>
    <col min="5130" max="5130" width="5.875" style="101" customWidth="1"/>
    <col min="5131" max="5131" width="9.375" style="101" customWidth="1"/>
    <col min="5132" max="5132" width="32" style="101" customWidth="1"/>
    <col min="5133" max="5133" width="9.625" style="101" customWidth="1"/>
    <col min="5134" max="5134" width="5.875" style="101" customWidth="1"/>
    <col min="5135" max="5135" width="7.5" style="101" customWidth="1"/>
    <col min="5136" max="5136" width="32.125" style="101" customWidth="1"/>
    <col min="5137" max="5139" width="6" style="101" customWidth="1"/>
    <col min="5140" max="5140" width="5.875" style="101" customWidth="1"/>
    <col min="5141" max="5141" width="7.5" style="101" customWidth="1"/>
    <col min="5142" max="5142" width="32.125" style="101" customWidth="1"/>
    <col min="5143" max="5143" width="10.625" style="101" customWidth="1"/>
    <col min="5144" max="5147" width="8.875" style="101"/>
    <col min="5148" max="5148" width="25" style="101" customWidth="1"/>
    <col min="5149" max="5377" width="8.875" style="101"/>
    <col min="5378" max="5378" width="9.5" style="101" customWidth="1"/>
    <col min="5379" max="5379" width="9.625" style="101" customWidth="1"/>
    <col min="5380" max="5380" width="5.875" style="101" customWidth="1"/>
    <col min="5381" max="5381" width="9" style="101" customWidth="1"/>
    <col min="5382" max="5382" width="32.125" style="101" customWidth="1"/>
    <col min="5383" max="5383" width="7.5" style="101" customWidth="1"/>
    <col min="5384" max="5384" width="6" style="101" customWidth="1"/>
    <col min="5385" max="5385" width="7.5" style="101" customWidth="1"/>
    <col min="5386" max="5386" width="5.875" style="101" customWidth="1"/>
    <col min="5387" max="5387" width="9.375" style="101" customWidth="1"/>
    <col min="5388" max="5388" width="32" style="101" customWidth="1"/>
    <col min="5389" max="5389" width="9.625" style="101" customWidth="1"/>
    <col min="5390" max="5390" width="5.875" style="101" customWidth="1"/>
    <col min="5391" max="5391" width="7.5" style="101" customWidth="1"/>
    <col min="5392" max="5392" width="32.125" style="101" customWidth="1"/>
    <col min="5393" max="5395" width="6" style="101" customWidth="1"/>
    <col min="5396" max="5396" width="5.875" style="101" customWidth="1"/>
    <col min="5397" max="5397" width="7.5" style="101" customWidth="1"/>
    <col min="5398" max="5398" width="32.125" style="101" customWidth="1"/>
    <col min="5399" max="5399" width="10.625" style="101" customWidth="1"/>
    <col min="5400" max="5403" width="8.875" style="101"/>
    <col min="5404" max="5404" width="25" style="101" customWidth="1"/>
    <col min="5405" max="5633" width="8.875" style="101"/>
    <col min="5634" max="5634" width="9.5" style="101" customWidth="1"/>
    <col min="5635" max="5635" width="9.625" style="101" customWidth="1"/>
    <col min="5636" max="5636" width="5.875" style="101" customWidth="1"/>
    <col min="5637" max="5637" width="9" style="101" customWidth="1"/>
    <col min="5638" max="5638" width="32.125" style="101" customWidth="1"/>
    <col min="5639" max="5639" width="7.5" style="101" customWidth="1"/>
    <col min="5640" max="5640" width="6" style="101" customWidth="1"/>
    <col min="5641" max="5641" width="7.5" style="101" customWidth="1"/>
    <col min="5642" max="5642" width="5.875" style="101" customWidth="1"/>
    <col min="5643" max="5643" width="9.375" style="101" customWidth="1"/>
    <col min="5644" max="5644" width="32" style="101" customWidth="1"/>
    <col min="5645" max="5645" width="9.625" style="101" customWidth="1"/>
    <col min="5646" max="5646" width="5.875" style="101" customWidth="1"/>
    <col min="5647" max="5647" width="7.5" style="101" customWidth="1"/>
    <col min="5648" max="5648" width="32.125" style="101" customWidth="1"/>
    <col min="5649" max="5651" width="6" style="101" customWidth="1"/>
    <col min="5652" max="5652" width="5.875" style="101" customWidth="1"/>
    <col min="5653" max="5653" width="7.5" style="101" customWidth="1"/>
    <col min="5654" max="5654" width="32.125" style="101" customWidth="1"/>
    <col min="5655" max="5655" width="10.625" style="101" customWidth="1"/>
    <col min="5656" max="5659" width="8.875" style="101"/>
    <col min="5660" max="5660" width="25" style="101" customWidth="1"/>
    <col min="5661" max="5889" width="8.875" style="101"/>
    <col min="5890" max="5890" width="9.5" style="101" customWidth="1"/>
    <col min="5891" max="5891" width="9.625" style="101" customWidth="1"/>
    <col min="5892" max="5892" width="5.875" style="101" customWidth="1"/>
    <col min="5893" max="5893" width="9" style="101" customWidth="1"/>
    <col min="5894" max="5894" width="32.125" style="101" customWidth="1"/>
    <col min="5895" max="5895" width="7.5" style="101" customWidth="1"/>
    <col min="5896" max="5896" width="6" style="101" customWidth="1"/>
    <col min="5897" max="5897" width="7.5" style="101" customWidth="1"/>
    <col min="5898" max="5898" width="5.875" style="101" customWidth="1"/>
    <col min="5899" max="5899" width="9.375" style="101" customWidth="1"/>
    <col min="5900" max="5900" width="32" style="101" customWidth="1"/>
    <col min="5901" max="5901" width="9.625" style="101" customWidth="1"/>
    <col min="5902" max="5902" width="5.875" style="101" customWidth="1"/>
    <col min="5903" max="5903" width="7.5" style="101" customWidth="1"/>
    <col min="5904" max="5904" width="32.125" style="101" customWidth="1"/>
    <col min="5905" max="5907" width="6" style="101" customWidth="1"/>
    <col min="5908" max="5908" width="5.875" style="101" customWidth="1"/>
    <col min="5909" max="5909" width="7.5" style="101" customWidth="1"/>
    <col min="5910" max="5910" width="32.125" style="101" customWidth="1"/>
    <col min="5911" max="5911" width="10.625" style="101" customWidth="1"/>
    <col min="5912" max="5915" width="8.875" style="101"/>
    <col min="5916" max="5916" width="25" style="101" customWidth="1"/>
    <col min="5917" max="6145" width="8.875" style="101"/>
    <col min="6146" max="6146" width="9.5" style="101" customWidth="1"/>
    <col min="6147" max="6147" width="9.625" style="101" customWidth="1"/>
    <col min="6148" max="6148" width="5.875" style="101" customWidth="1"/>
    <col min="6149" max="6149" width="9" style="101" customWidth="1"/>
    <col min="6150" max="6150" width="32.125" style="101" customWidth="1"/>
    <col min="6151" max="6151" width="7.5" style="101" customWidth="1"/>
    <col min="6152" max="6152" width="6" style="101" customWidth="1"/>
    <col min="6153" max="6153" width="7.5" style="101" customWidth="1"/>
    <col min="6154" max="6154" width="5.875" style="101" customWidth="1"/>
    <col min="6155" max="6155" width="9.375" style="101" customWidth="1"/>
    <col min="6156" max="6156" width="32" style="101" customWidth="1"/>
    <col min="6157" max="6157" width="9.625" style="101" customWidth="1"/>
    <col min="6158" max="6158" width="5.875" style="101" customWidth="1"/>
    <col min="6159" max="6159" width="7.5" style="101" customWidth="1"/>
    <col min="6160" max="6160" width="32.125" style="101" customWidth="1"/>
    <col min="6161" max="6163" width="6" style="101" customWidth="1"/>
    <col min="6164" max="6164" width="5.875" style="101" customWidth="1"/>
    <col min="6165" max="6165" width="7.5" style="101" customWidth="1"/>
    <col min="6166" max="6166" width="32.125" style="101" customWidth="1"/>
    <col min="6167" max="6167" width="10.625" style="101" customWidth="1"/>
    <col min="6168" max="6171" width="8.875" style="101"/>
    <col min="6172" max="6172" width="25" style="101" customWidth="1"/>
    <col min="6173" max="6401" width="8.875" style="101"/>
    <col min="6402" max="6402" width="9.5" style="101" customWidth="1"/>
    <col min="6403" max="6403" width="9.625" style="101" customWidth="1"/>
    <col min="6404" max="6404" width="5.875" style="101" customWidth="1"/>
    <col min="6405" max="6405" width="9" style="101" customWidth="1"/>
    <col min="6406" max="6406" width="32.125" style="101" customWidth="1"/>
    <col min="6407" max="6407" width="7.5" style="101" customWidth="1"/>
    <col min="6408" max="6408" width="6" style="101" customWidth="1"/>
    <col min="6409" max="6409" width="7.5" style="101" customWidth="1"/>
    <col min="6410" max="6410" width="5.875" style="101" customWidth="1"/>
    <col min="6411" max="6411" width="9.375" style="101" customWidth="1"/>
    <col min="6412" max="6412" width="32" style="101" customWidth="1"/>
    <col min="6413" max="6413" width="9.625" style="101" customWidth="1"/>
    <col min="6414" max="6414" width="5.875" style="101" customWidth="1"/>
    <col min="6415" max="6415" width="7.5" style="101" customWidth="1"/>
    <col min="6416" max="6416" width="32.125" style="101" customWidth="1"/>
    <col min="6417" max="6419" width="6" style="101" customWidth="1"/>
    <col min="6420" max="6420" width="5.875" style="101" customWidth="1"/>
    <col min="6421" max="6421" width="7.5" style="101" customWidth="1"/>
    <col min="6422" max="6422" width="32.125" style="101" customWidth="1"/>
    <col min="6423" max="6423" width="10.625" style="101" customWidth="1"/>
    <col min="6424" max="6427" width="8.875" style="101"/>
    <col min="6428" max="6428" width="25" style="101" customWidth="1"/>
    <col min="6429" max="6657" width="8.875" style="101"/>
    <col min="6658" max="6658" width="9.5" style="101" customWidth="1"/>
    <col min="6659" max="6659" width="9.625" style="101" customWidth="1"/>
    <col min="6660" max="6660" width="5.875" style="101" customWidth="1"/>
    <col min="6661" max="6661" width="9" style="101" customWidth="1"/>
    <col min="6662" max="6662" width="32.125" style="101" customWidth="1"/>
    <col min="6663" max="6663" width="7.5" style="101" customWidth="1"/>
    <col min="6664" max="6664" width="6" style="101" customWidth="1"/>
    <col min="6665" max="6665" width="7.5" style="101" customWidth="1"/>
    <col min="6666" max="6666" width="5.875" style="101" customWidth="1"/>
    <col min="6667" max="6667" width="9.375" style="101" customWidth="1"/>
    <col min="6668" max="6668" width="32" style="101" customWidth="1"/>
    <col min="6669" max="6669" width="9.625" style="101" customWidth="1"/>
    <col min="6670" max="6670" width="5.875" style="101" customWidth="1"/>
    <col min="6671" max="6671" width="7.5" style="101" customWidth="1"/>
    <col min="6672" max="6672" width="32.125" style="101" customWidth="1"/>
    <col min="6673" max="6675" width="6" style="101" customWidth="1"/>
    <col min="6676" max="6676" width="5.875" style="101" customWidth="1"/>
    <col min="6677" max="6677" width="7.5" style="101" customWidth="1"/>
    <col min="6678" max="6678" width="32.125" style="101" customWidth="1"/>
    <col min="6679" max="6679" width="10.625" style="101" customWidth="1"/>
    <col min="6680" max="6683" width="8.875" style="101"/>
    <col min="6684" max="6684" width="25" style="101" customWidth="1"/>
    <col min="6685" max="6913" width="8.875" style="101"/>
    <col min="6914" max="6914" width="9.5" style="101" customWidth="1"/>
    <col min="6915" max="6915" width="9.625" style="101" customWidth="1"/>
    <col min="6916" max="6916" width="5.875" style="101" customWidth="1"/>
    <col min="6917" max="6917" width="9" style="101" customWidth="1"/>
    <col min="6918" max="6918" width="32.125" style="101" customWidth="1"/>
    <col min="6919" max="6919" width="7.5" style="101" customWidth="1"/>
    <col min="6920" max="6920" width="6" style="101" customWidth="1"/>
    <col min="6921" max="6921" width="7.5" style="101" customWidth="1"/>
    <col min="6922" max="6922" width="5.875" style="101" customWidth="1"/>
    <col min="6923" max="6923" width="9.375" style="101" customWidth="1"/>
    <col min="6924" max="6924" width="32" style="101" customWidth="1"/>
    <col min="6925" max="6925" width="9.625" style="101" customWidth="1"/>
    <col min="6926" max="6926" width="5.875" style="101" customWidth="1"/>
    <col min="6927" max="6927" width="7.5" style="101" customWidth="1"/>
    <col min="6928" max="6928" width="32.125" style="101" customWidth="1"/>
    <col min="6929" max="6931" width="6" style="101" customWidth="1"/>
    <col min="6932" max="6932" width="5.875" style="101" customWidth="1"/>
    <col min="6933" max="6933" width="7.5" style="101" customWidth="1"/>
    <col min="6934" max="6934" width="32.125" style="101" customWidth="1"/>
    <col min="6935" max="6935" width="10.625" style="101" customWidth="1"/>
    <col min="6936" max="6939" width="8.875" style="101"/>
    <col min="6940" max="6940" width="25" style="101" customWidth="1"/>
    <col min="6941" max="7169" width="8.875" style="101"/>
    <col min="7170" max="7170" width="9.5" style="101" customWidth="1"/>
    <col min="7171" max="7171" width="9.625" style="101" customWidth="1"/>
    <col min="7172" max="7172" width="5.875" style="101" customWidth="1"/>
    <col min="7173" max="7173" width="9" style="101" customWidth="1"/>
    <col min="7174" max="7174" width="32.125" style="101" customWidth="1"/>
    <col min="7175" max="7175" width="7.5" style="101" customWidth="1"/>
    <col min="7176" max="7176" width="6" style="101" customWidth="1"/>
    <col min="7177" max="7177" width="7.5" style="101" customWidth="1"/>
    <col min="7178" max="7178" width="5.875" style="101" customWidth="1"/>
    <col min="7179" max="7179" width="9.375" style="101" customWidth="1"/>
    <col min="7180" max="7180" width="32" style="101" customWidth="1"/>
    <col min="7181" max="7181" width="9.625" style="101" customWidth="1"/>
    <col min="7182" max="7182" width="5.875" style="101" customWidth="1"/>
    <col min="7183" max="7183" width="7.5" style="101" customWidth="1"/>
    <col min="7184" max="7184" width="32.125" style="101" customWidth="1"/>
    <col min="7185" max="7187" width="6" style="101" customWidth="1"/>
    <col min="7188" max="7188" width="5.875" style="101" customWidth="1"/>
    <col min="7189" max="7189" width="7.5" style="101" customWidth="1"/>
    <col min="7190" max="7190" width="32.125" style="101" customWidth="1"/>
    <col min="7191" max="7191" width="10.625" style="101" customWidth="1"/>
    <col min="7192" max="7195" width="8.875" style="101"/>
    <col min="7196" max="7196" width="25" style="101" customWidth="1"/>
    <col min="7197" max="7425" width="8.875" style="101"/>
    <col min="7426" max="7426" width="9.5" style="101" customWidth="1"/>
    <col min="7427" max="7427" width="9.625" style="101" customWidth="1"/>
    <col min="7428" max="7428" width="5.875" style="101" customWidth="1"/>
    <col min="7429" max="7429" width="9" style="101" customWidth="1"/>
    <col min="7430" max="7430" width="32.125" style="101" customWidth="1"/>
    <col min="7431" max="7431" width="7.5" style="101" customWidth="1"/>
    <col min="7432" max="7432" width="6" style="101" customWidth="1"/>
    <col min="7433" max="7433" width="7.5" style="101" customWidth="1"/>
    <col min="7434" max="7434" width="5.875" style="101" customWidth="1"/>
    <col min="7435" max="7435" width="9.375" style="101" customWidth="1"/>
    <col min="7436" max="7436" width="32" style="101" customWidth="1"/>
    <col min="7437" max="7437" width="9.625" style="101" customWidth="1"/>
    <col min="7438" max="7438" width="5.875" style="101" customWidth="1"/>
    <col min="7439" max="7439" width="7.5" style="101" customWidth="1"/>
    <col min="7440" max="7440" width="32.125" style="101" customWidth="1"/>
    <col min="7441" max="7443" width="6" style="101" customWidth="1"/>
    <col min="7444" max="7444" width="5.875" style="101" customWidth="1"/>
    <col min="7445" max="7445" width="7.5" style="101" customWidth="1"/>
    <col min="7446" max="7446" width="32.125" style="101" customWidth="1"/>
    <col min="7447" max="7447" width="10.625" style="101" customWidth="1"/>
    <col min="7448" max="7451" width="8.875" style="101"/>
    <col min="7452" max="7452" width="25" style="101" customWidth="1"/>
    <col min="7453" max="7681" width="8.875" style="101"/>
    <col min="7682" max="7682" width="9.5" style="101" customWidth="1"/>
    <col min="7683" max="7683" width="9.625" style="101" customWidth="1"/>
    <col min="7684" max="7684" width="5.875" style="101" customWidth="1"/>
    <col min="7685" max="7685" width="9" style="101" customWidth="1"/>
    <col min="7686" max="7686" width="32.125" style="101" customWidth="1"/>
    <col min="7687" max="7687" width="7.5" style="101" customWidth="1"/>
    <col min="7688" max="7688" width="6" style="101" customWidth="1"/>
    <col min="7689" max="7689" width="7.5" style="101" customWidth="1"/>
    <col min="7690" max="7690" width="5.875" style="101" customWidth="1"/>
    <col min="7691" max="7691" width="9.375" style="101" customWidth="1"/>
    <col min="7692" max="7692" width="32" style="101" customWidth="1"/>
    <col min="7693" max="7693" width="9.625" style="101" customWidth="1"/>
    <col min="7694" max="7694" width="5.875" style="101" customWidth="1"/>
    <col min="7695" max="7695" width="7.5" style="101" customWidth="1"/>
    <col min="7696" max="7696" width="32.125" style="101" customWidth="1"/>
    <col min="7697" max="7699" width="6" style="101" customWidth="1"/>
    <col min="7700" max="7700" width="5.875" style="101" customWidth="1"/>
    <col min="7701" max="7701" width="7.5" style="101" customWidth="1"/>
    <col min="7702" max="7702" width="32.125" style="101" customWidth="1"/>
    <col min="7703" max="7703" width="10.625" style="101" customWidth="1"/>
    <col min="7704" max="7707" width="8.875" style="101"/>
    <col min="7708" max="7708" width="25" style="101" customWidth="1"/>
    <col min="7709" max="7937" width="8.875" style="101"/>
    <col min="7938" max="7938" width="9.5" style="101" customWidth="1"/>
    <col min="7939" max="7939" width="9.625" style="101" customWidth="1"/>
    <col min="7940" max="7940" width="5.875" style="101" customWidth="1"/>
    <col min="7941" max="7941" width="9" style="101" customWidth="1"/>
    <col min="7942" max="7942" width="32.125" style="101" customWidth="1"/>
    <col min="7943" max="7943" width="7.5" style="101" customWidth="1"/>
    <col min="7944" max="7944" width="6" style="101" customWidth="1"/>
    <col min="7945" max="7945" width="7.5" style="101" customWidth="1"/>
    <col min="7946" max="7946" width="5.875" style="101" customWidth="1"/>
    <col min="7947" max="7947" width="9.375" style="101" customWidth="1"/>
    <col min="7948" max="7948" width="32" style="101" customWidth="1"/>
    <col min="7949" max="7949" width="9.625" style="101" customWidth="1"/>
    <col min="7950" max="7950" width="5.875" style="101" customWidth="1"/>
    <col min="7951" max="7951" width="7.5" style="101" customWidth="1"/>
    <col min="7952" max="7952" width="32.125" style="101" customWidth="1"/>
    <col min="7953" max="7955" width="6" style="101" customWidth="1"/>
    <col min="7956" max="7956" width="5.875" style="101" customWidth="1"/>
    <col min="7957" max="7957" width="7.5" style="101" customWidth="1"/>
    <col min="7958" max="7958" width="32.125" style="101" customWidth="1"/>
    <col min="7959" max="7959" width="10.625" style="101" customWidth="1"/>
    <col min="7960" max="7963" width="8.875" style="101"/>
    <col min="7964" max="7964" width="25" style="101" customWidth="1"/>
    <col min="7965" max="8193" width="8.875" style="101"/>
    <col min="8194" max="8194" width="9.5" style="101" customWidth="1"/>
    <col min="8195" max="8195" width="9.625" style="101" customWidth="1"/>
    <col min="8196" max="8196" width="5.875" style="101" customWidth="1"/>
    <col min="8197" max="8197" width="9" style="101" customWidth="1"/>
    <col min="8198" max="8198" width="32.125" style="101" customWidth="1"/>
    <col min="8199" max="8199" width="7.5" style="101" customWidth="1"/>
    <col min="8200" max="8200" width="6" style="101" customWidth="1"/>
    <col min="8201" max="8201" width="7.5" style="101" customWidth="1"/>
    <col min="8202" max="8202" width="5.875" style="101" customWidth="1"/>
    <col min="8203" max="8203" width="9.375" style="101" customWidth="1"/>
    <col min="8204" max="8204" width="32" style="101" customWidth="1"/>
    <col min="8205" max="8205" width="9.625" style="101" customWidth="1"/>
    <col min="8206" max="8206" width="5.875" style="101" customWidth="1"/>
    <col min="8207" max="8207" width="7.5" style="101" customWidth="1"/>
    <col min="8208" max="8208" width="32.125" style="101" customWidth="1"/>
    <col min="8209" max="8211" width="6" style="101" customWidth="1"/>
    <col min="8212" max="8212" width="5.875" style="101" customWidth="1"/>
    <col min="8213" max="8213" width="7.5" style="101" customWidth="1"/>
    <col min="8214" max="8214" width="32.125" style="101" customWidth="1"/>
    <col min="8215" max="8215" width="10.625" style="101" customWidth="1"/>
    <col min="8216" max="8219" width="8.875" style="101"/>
    <col min="8220" max="8220" width="25" style="101" customWidth="1"/>
    <col min="8221" max="8449" width="8.875" style="101"/>
    <col min="8450" max="8450" width="9.5" style="101" customWidth="1"/>
    <col min="8451" max="8451" width="9.625" style="101" customWidth="1"/>
    <col min="8452" max="8452" width="5.875" style="101" customWidth="1"/>
    <col min="8453" max="8453" width="9" style="101" customWidth="1"/>
    <col min="8454" max="8454" width="32.125" style="101" customWidth="1"/>
    <col min="8455" max="8455" width="7.5" style="101" customWidth="1"/>
    <col min="8456" max="8456" width="6" style="101" customWidth="1"/>
    <col min="8457" max="8457" width="7.5" style="101" customWidth="1"/>
    <col min="8458" max="8458" width="5.875" style="101" customWidth="1"/>
    <col min="8459" max="8459" width="9.375" style="101" customWidth="1"/>
    <col min="8460" max="8460" width="32" style="101" customWidth="1"/>
    <col min="8461" max="8461" width="9.625" style="101" customWidth="1"/>
    <col min="8462" max="8462" width="5.875" style="101" customWidth="1"/>
    <col min="8463" max="8463" width="7.5" style="101" customWidth="1"/>
    <col min="8464" max="8464" width="32.125" style="101" customWidth="1"/>
    <col min="8465" max="8467" width="6" style="101" customWidth="1"/>
    <col min="8468" max="8468" width="5.875" style="101" customWidth="1"/>
    <col min="8469" max="8469" width="7.5" style="101" customWidth="1"/>
    <col min="8470" max="8470" width="32.125" style="101" customWidth="1"/>
    <col min="8471" max="8471" width="10.625" style="101" customWidth="1"/>
    <col min="8472" max="8475" width="8.875" style="101"/>
    <col min="8476" max="8476" width="25" style="101" customWidth="1"/>
    <col min="8477" max="8705" width="8.875" style="101"/>
    <col min="8706" max="8706" width="9.5" style="101" customWidth="1"/>
    <col min="8707" max="8707" width="9.625" style="101" customWidth="1"/>
    <col min="8708" max="8708" width="5.875" style="101" customWidth="1"/>
    <col min="8709" max="8709" width="9" style="101" customWidth="1"/>
    <col min="8710" max="8710" width="32.125" style="101" customWidth="1"/>
    <col min="8711" max="8711" width="7.5" style="101" customWidth="1"/>
    <col min="8712" max="8712" width="6" style="101" customWidth="1"/>
    <col min="8713" max="8713" width="7.5" style="101" customWidth="1"/>
    <col min="8714" max="8714" width="5.875" style="101" customWidth="1"/>
    <col min="8715" max="8715" width="9.375" style="101" customWidth="1"/>
    <col min="8716" max="8716" width="32" style="101" customWidth="1"/>
    <col min="8717" max="8717" width="9.625" style="101" customWidth="1"/>
    <col min="8718" max="8718" width="5.875" style="101" customWidth="1"/>
    <col min="8719" max="8719" width="7.5" style="101" customWidth="1"/>
    <col min="8720" max="8720" width="32.125" style="101" customWidth="1"/>
    <col min="8721" max="8723" width="6" style="101" customWidth="1"/>
    <col min="8724" max="8724" width="5.875" style="101" customWidth="1"/>
    <col min="8725" max="8725" width="7.5" style="101" customWidth="1"/>
    <col min="8726" max="8726" width="32.125" style="101" customWidth="1"/>
    <col min="8727" max="8727" width="10.625" style="101" customWidth="1"/>
    <col min="8728" max="8731" width="8.875" style="101"/>
    <col min="8732" max="8732" width="25" style="101" customWidth="1"/>
    <col min="8733" max="8961" width="8.875" style="101"/>
    <col min="8962" max="8962" width="9.5" style="101" customWidth="1"/>
    <col min="8963" max="8963" width="9.625" style="101" customWidth="1"/>
    <col min="8964" max="8964" width="5.875" style="101" customWidth="1"/>
    <col min="8965" max="8965" width="9" style="101" customWidth="1"/>
    <col min="8966" max="8966" width="32.125" style="101" customWidth="1"/>
    <col min="8967" max="8967" width="7.5" style="101" customWidth="1"/>
    <col min="8968" max="8968" width="6" style="101" customWidth="1"/>
    <col min="8969" max="8969" width="7.5" style="101" customWidth="1"/>
    <col min="8970" max="8970" width="5.875" style="101" customWidth="1"/>
    <col min="8971" max="8971" width="9.375" style="101" customWidth="1"/>
    <col min="8972" max="8972" width="32" style="101" customWidth="1"/>
    <col min="8973" max="8973" width="9.625" style="101" customWidth="1"/>
    <col min="8974" max="8974" width="5.875" style="101" customWidth="1"/>
    <col min="8975" max="8975" width="7.5" style="101" customWidth="1"/>
    <col min="8976" max="8976" width="32.125" style="101" customWidth="1"/>
    <col min="8977" max="8979" width="6" style="101" customWidth="1"/>
    <col min="8980" max="8980" width="5.875" style="101" customWidth="1"/>
    <col min="8981" max="8981" width="7.5" style="101" customWidth="1"/>
    <col min="8982" max="8982" width="32.125" style="101" customWidth="1"/>
    <col min="8983" max="8983" width="10.625" style="101" customWidth="1"/>
    <col min="8984" max="8987" width="8.875" style="101"/>
    <col min="8988" max="8988" width="25" style="101" customWidth="1"/>
    <col min="8989" max="9217" width="8.875" style="101"/>
    <col min="9218" max="9218" width="9.5" style="101" customWidth="1"/>
    <col min="9219" max="9219" width="9.625" style="101" customWidth="1"/>
    <col min="9220" max="9220" width="5.875" style="101" customWidth="1"/>
    <col min="9221" max="9221" width="9" style="101" customWidth="1"/>
    <col min="9222" max="9222" width="32.125" style="101" customWidth="1"/>
    <col min="9223" max="9223" width="7.5" style="101" customWidth="1"/>
    <col min="9224" max="9224" width="6" style="101" customWidth="1"/>
    <col min="9225" max="9225" width="7.5" style="101" customWidth="1"/>
    <col min="9226" max="9226" width="5.875" style="101" customWidth="1"/>
    <col min="9227" max="9227" width="9.375" style="101" customWidth="1"/>
    <col min="9228" max="9228" width="32" style="101" customWidth="1"/>
    <col min="9229" max="9229" width="9.625" style="101" customWidth="1"/>
    <col min="9230" max="9230" width="5.875" style="101" customWidth="1"/>
    <col min="9231" max="9231" width="7.5" style="101" customWidth="1"/>
    <col min="9232" max="9232" width="32.125" style="101" customWidth="1"/>
    <col min="9233" max="9235" width="6" style="101" customWidth="1"/>
    <col min="9236" max="9236" width="5.875" style="101" customWidth="1"/>
    <col min="9237" max="9237" width="7.5" style="101" customWidth="1"/>
    <col min="9238" max="9238" width="32.125" style="101" customWidth="1"/>
    <col min="9239" max="9239" width="10.625" style="101" customWidth="1"/>
    <col min="9240" max="9243" width="8.875" style="101"/>
    <col min="9244" max="9244" width="25" style="101" customWidth="1"/>
    <col min="9245" max="9473" width="8.875" style="101"/>
    <col min="9474" max="9474" width="9.5" style="101" customWidth="1"/>
    <col min="9475" max="9475" width="9.625" style="101" customWidth="1"/>
    <col min="9476" max="9476" width="5.875" style="101" customWidth="1"/>
    <col min="9477" max="9477" width="9" style="101" customWidth="1"/>
    <col min="9478" max="9478" width="32.125" style="101" customWidth="1"/>
    <col min="9479" max="9479" width="7.5" style="101" customWidth="1"/>
    <col min="9480" max="9480" width="6" style="101" customWidth="1"/>
    <col min="9481" max="9481" width="7.5" style="101" customWidth="1"/>
    <col min="9482" max="9482" width="5.875" style="101" customWidth="1"/>
    <col min="9483" max="9483" width="9.375" style="101" customWidth="1"/>
    <col min="9484" max="9484" width="32" style="101" customWidth="1"/>
    <col min="9485" max="9485" width="9.625" style="101" customWidth="1"/>
    <col min="9486" max="9486" width="5.875" style="101" customWidth="1"/>
    <col min="9487" max="9487" width="7.5" style="101" customWidth="1"/>
    <col min="9488" max="9488" width="32.125" style="101" customWidth="1"/>
    <col min="9489" max="9491" width="6" style="101" customWidth="1"/>
    <col min="9492" max="9492" width="5.875" style="101" customWidth="1"/>
    <col min="9493" max="9493" width="7.5" style="101" customWidth="1"/>
    <col min="9494" max="9494" width="32.125" style="101" customWidth="1"/>
    <col min="9495" max="9495" width="10.625" style="101" customWidth="1"/>
    <col min="9496" max="9499" width="8.875" style="101"/>
    <col min="9500" max="9500" width="25" style="101" customWidth="1"/>
    <col min="9501" max="9729" width="8.875" style="101"/>
    <col min="9730" max="9730" width="9.5" style="101" customWidth="1"/>
    <col min="9731" max="9731" width="9.625" style="101" customWidth="1"/>
    <col min="9732" max="9732" width="5.875" style="101" customWidth="1"/>
    <col min="9733" max="9733" width="9" style="101" customWidth="1"/>
    <col min="9734" max="9734" width="32.125" style="101" customWidth="1"/>
    <col min="9735" max="9735" width="7.5" style="101" customWidth="1"/>
    <col min="9736" max="9736" width="6" style="101" customWidth="1"/>
    <col min="9737" max="9737" width="7.5" style="101" customWidth="1"/>
    <col min="9738" max="9738" width="5.875" style="101" customWidth="1"/>
    <col min="9739" max="9739" width="9.375" style="101" customWidth="1"/>
    <col min="9740" max="9740" width="32" style="101" customWidth="1"/>
    <col min="9741" max="9741" width="9.625" style="101" customWidth="1"/>
    <col min="9742" max="9742" width="5.875" style="101" customWidth="1"/>
    <col min="9743" max="9743" width="7.5" style="101" customWidth="1"/>
    <col min="9744" max="9744" width="32.125" style="101" customWidth="1"/>
    <col min="9745" max="9747" width="6" style="101" customWidth="1"/>
    <col min="9748" max="9748" width="5.875" style="101" customWidth="1"/>
    <col min="9749" max="9749" width="7.5" style="101" customWidth="1"/>
    <col min="9750" max="9750" width="32.125" style="101" customWidth="1"/>
    <col min="9751" max="9751" width="10.625" style="101" customWidth="1"/>
    <col min="9752" max="9755" width="8.875" style="101"/>
    <col min="9756" max="9756" width="25" style="101" customWidth="1"/>
    <col min="9757" max="9985" width="8.875" style="101"/>
    <col min="9986" max="9986" width="9.5" style="101" customWidth="1"/>
    <col min="9987" max="9987" width="9.625" style="101" customWidth="1"/>
    <col min="9988" max="9988" width="5.875" style="101" customWidth="1"/>
    <col min="9989" max="9989" width="9" style="101" customWidth="1"/>
    <col min="9990" max="9990" width="32.125" style="101" customWidth="1"/>
    <col min="9991" max="9991" width="7.5" style="101" customWidth="1"/>
    <col min="9992" max="9992" width="6" style="101" customWidth="1"/>
    <col min="9993" max="9993" width="7.5" style="101" customWidth="1"/>
    <col min="9994" max="9994" width="5.875" style="101" customWidth="1"/>
    <col min="9995" max="9995" width="9.375" style="101" customWidth="1"/>
    <col min="9996" max="9996" width="32" style="101" customWidth="1"/>
    <col min="9997" max="9997" width="9.625" style="101" customWidth="1"/>
    <col min="9998" max="9998" width="5.875" style="101" customWidth="1"/>
    <col min="9999" max="9999" width="7.5" style="101" customWidth="1"/>
    <col min="10000" max="10000" width="32.125" style="101" customWidth="1"/>
    <col min="10001" max="10003" width="6" style="101" customWidth="1"/>
    <col min="10004" max="10004" width="5.875" style="101" customWidth="1"/>
    <col min="10005" max="10005" width="7.5" style="101" customWidth="1"/>
    <col min="10006" max="10006" width="32.125" style="101" customWidth="1"/>
    <col min="10007" max="10007" width="10.625" style="101" customWidth="1"/>
    <col min="10008" max="10011" width="8.875" style="101"/>
    <col min="10012" max="10012" width="25" style="101" customWidth="1"/>
    <col min="10013" max="10241" width="8.875" style="101"/>
    <col min="10242" max="10242" width="9.5" style="101" customWidth="1"/>
    <col min="10243" max="10243" width="9.625" style="101" customWidth="1"/>
    <col min="10244" max="10244" width="5.875" style="101" customWidth="1"/>
    <col min="10245" max="10245" width="9" style="101" customWidth="1"/>
    <col min="10246" max="10246" width="32.125" style="101" customWidth="1"/>
    <col min="10247" max="10247" width="7.5" style="101" customWidth="1"/>
    <col min="10248" max="10248" width="6" style="101" customWidth="1"/>
    <col min="10249" max="10249" width="7.5" style="101" customWidth="1"/>
    <col min="10250" max="10250" width="5.875" style="101" customWidth="1"/>
    <col min="10251" max="10251" width="9.375" style="101" customWidth="1"/>
    <col min="10252" max="10252" width="32" style="101" customWidth="1"/>
    <col min="10253" max="10253" width="9.625" style="101" customWidth="1"/>
    <col min="10254" max="10254" width="5.875" style="101" customWidth="1"/>
    <col min="10255" max="10255" width="7.5" style="101" customWidth="1"/>
    <col min="10256" max="10256" width="32.125" style="101" customWidth="1"/>
    <col min="10257" max="10259" width="6" style="101" customWidth="1"/>
    <col min="10260" max="10260" width="5.875" style="101" customWidth="1"/>
    <col min="10261" max="10261" width="7.5" style="101" customWidth="1"/>
    <col min="10262" max="10262" width="32.125" style="101" customWidth="1"/>
    <col min="10263" max="10263" width="10.625" style="101" customWidth="1"/>
    <col min="10264" max="10267" width="8.875" style="101"/>
    <col min="10268" max="10268" width="25" style="101" customWidth="1"/>
    <col min="10269" max="10497" width="8.875" style="101"/>
    <col min="10498" max="10498" width="9.5" style="101" customWidth="1"/>
    <col min="10499" max="10499" width="9.625" style="101" customWidth="1"/>
    <col min="10500" max="10500" width="5.875" style="101" customWidth="1"/>
    <col min="10501" max="10501" width="9" style="101" customWidth="1"/>
    <col min="10502" max="10502" width="32.125" style="101" customWidth="1"/>
    <col min="10503" max="10503" width="7.5" style="101" customWidth="1"/>
    <col min="10504" max="10504" width="6" style="101" customWidth="1"/>
    <col min="10505" max="10505" width="7.5" style="101" customWidth="1"/>
    <col min="10506" max="10506" width="5.875" style="101" customWidth="1"/>
    <col min="10507" max="10507" width="9.375" style="101" customWidth="1"/>
    <col min="10508" max="10508" width="32" style="101" customWidth="1"/>
    <col min="10509" max="10509" width="9.625" style="101" customWidth="1"/>
    <col min="10510" max="10510" width="5.875" style="101" customWidth="1"/>
    <col min="10511" max="10511" width="7.5" style="101" customWidth="1"/>
    <col min="10512" max="10512" width="32.125" style="101" customWidth="1"/>
    <col min="10513" max="10515" width="6" style="101" customWidth="1"/>
    <col min="10516" max="10516" width="5.875" style="101" customWidth="1"/>
    <col min="10517" max="10517" width="7.5" style="101" customWidth="1"/>
    <col min="10518" max="10518" width="32.125" style="101" customWidth="1"/>
    <col min="10519" max="10519" width="10.625" style="101" customWidth="1"/>
    <col min="10520" max="10523" width="8.875" style="101"/>
    <col min="10524" max="10524" width="25" style="101" customWidth="1"/>
    <col min="10525" max="10753" width="8.875" style="101"/>
    <col min="10754" max="10754" width="9.5" style="101" customWidth="1"/>
    <col min="10755" max="10755" width="9.625" style="101" customWidth="1"/>
    <col min="10756" max="10756" width="5.875" style="101" customWidth="1"/>
    <col min="10757" max="10757" width="9" style="101" customWidth="1"/>
    <col min="10758" max="10758" width="32.125" style="101" customWidth="1"/>
    <col min="10759" max="10759" width="7.5" style="101" customWidth="1"/>
    <col min="10760" max="10760" width="6" style="101" customWidth="1"/>
    <col min="10761" max="10761" width="7.5" style="101" customWidth="1"/>
    <col min="10762" max="10762" width="5.875" style="101" customWidth="1"/>
    <col min="10763" max="10763" width="9.375" style="101" customWidth="1"/>
    <col min="10764" max="10764" width="32" style="101" customWidth="1"/>
    <col min="10765" max="10765" width="9.625" style="101" customWidth="1"/>
    <col min="10766" max="10766" width="5.875" style="101" customWidth="1"/>
    <col min="10767" max="10767" width="7.5" style="101" customWidth="1"/>
    <col min="10768" max="10768" width="32.125" style="101" customWidth="1"/>
    <col min="10769" max="10771" width="6" style="101" customWidth="1"/>
    <col min="10772" max="10772" width="5.875" style="101" customWidth="1"/>
    <col min="10773" max="10773" width="7.5" style="101" customWidth="1"/>
    <col min="10774" max="10774" width="32.125" style="101" customWidth="1"/>
    <col min="10775" max="10775" width="10.625" style="101" customWidth="1"/>
    <col min="10776" max="10779" width="8.875" style="101"/>
    <col min="10780" max="10780" width="25" style="101" customWidth="1"/>
    <col min="10781" max="11009" width="8.875" style="101"/>
    <col min="11010" max="11010" width="9.5" style="101" customWidth="1"/>
    <col min="11011" max="11011" width="9.625" style="101" customWidth="1"/>
    <col min="11012" max="11012" width="5.875" style="101" customWidth="1"/>
    <col min="11013" max="11013" width="9" style="101" customWidth="1"/>
    <col min="11014" max="11014" width="32.125" style="101" customWidth="1"/>
    <col min="11015" max="11015" width="7.5" style="101" customWidth="1"/>
    <col min="11016" max="11016" width="6" style="101" customWidth="1"/>
    <col min="11017" max="11017" width="7.5" style="101" customWidth="1"/>
    <col min="11018" max="11018" width="5.875" style="101" customWidth="1"/>
    <col min="11019" max="11019" width="9.375" style="101" customWidth="1"/>
    <col min="11020" max="11020" width="32" style="101" customWidth="1"/>
    <col min="11021" max="11021" width="9.625" style="101" customWidth="1"/>
    <col min="11022" max="11022" width="5.875" style="101" customWidth="1"/>
    <col min="11023" max="11023" width="7.5" style="101" customWidth="1"/>
    <col min="11024" max="11024" width="32.125" style="101" customWidth="1"/>
    <col min="11025" max="11027" width="6" style="101" customWidth="1"/>
    <col min="11028" max="11028" width="5.875" style="101" customWidth="1"/>
    <col min="11029" max="11029" width="7.5" style="101" customWidth="1"/>
    <col min="11030" max="11030" width="32.125" style="101" customWidth="1"/>
    <col min="11031" max="11031" width="10.625" style="101" customWidth="1"/>
    <col min="11032" max="11035" width="8.875" style="101"/>
    <col min="11036" max="11036" width="25" style="101" customWidth="1"/>
    <col min="11037" max="11265" width="8.875" style="101"/>
    <col min="11266" max="11266" width="9.5" style="101" customWidth="1"/>
    <col min="11267" max="11267" width="9.625" style="101" customWidth="1"/>
    <col min="11268" max="11268" width="5.875" style="101" customWidth="1"/>
    <col min="11269" max="11269" width="9" style="101" customWidth="1"/>
    <col min="11270" max="11270" width="32.125" style="101" customWidth="1"/>
    <col min="11271" max="11271" width="7.5" style="101" customWidth="1"/>
    <col min="11272" max="11272" width="6" style="101" customWidth="1"/>
    <col min="11273" max="11273" width="7.5" style="101" customWidth="1"/>
    <col min="11274" max="11274" width="5.875" style="101" customWidth="1"/>
    <col min="11275" max="11275" width="9.375" style="101" customWidth="1"/>
    <col min="11276" max="11276" width="32" style="101" customWidth="1"/>
    <col min="11277" max="11277" width="9.625" style="101" customWidth="1"/>
    <col min="11278" max="11278" width="5.875" style="101" customWidth="1"/>
    <col min="11279" max="11279" width="7.5" style="101" customWidth="1"/>
    <col min="11280" max="11280" width="32.125" style="101" customWidth="1"/>
    <col min="11281" max="11283" width="6" style="101" customWidth="1"/>
    <col min="11284" max="11284" width="5.875" style="101" customWidth="1"/>
    <col min="11285" max="11285" width="7.5" style="101" customWidth="1"/>
    <col min="11286" max="11286" width="32.125" style="101" customWidth="1"/>
    <col min="11287" max="11287" width="10.625" style="101" customWidth="1"/>
    <col min="11288" max="11291" width="8.875" style="101"/>
    <col min="11292" max="11292" width="25" style="101" customWidth="1"/>
    <col min="11293" max="11521" width="8.875" style="101"/>
    <col min="11522" max="11522" width="9.5" style="101" customWidth="1"/>
    <col min="11523" max="11523" width="9.625" style="101" customWidth="1"/>
    <col min="11524" max="11524" width="5.875" style="101" customWidth="1"/>
    <col min="11525" max="11525" width="9" style="101" customWidth="1"/>
    <col min="11526" max="11526" width="32.125" style="101" customWidth="1"/>
    <col min="11527" max="11527" width="7.5" style="101" customWidth="1"/>
    <col min="11528" max="11528" width="6" style="101" customWidth="1"/>
    <col min="11529" max="11529" width="7.5" style="101" customWidth="1"/>
    <col min="11530" max="11530" width="5.875" style="101" customWidth="1"/>
    <col min="11531" max="11531" width="9.375" style="101" customWidth="1"/>
    <col min="11532" max="11532" width="32" style="101" customWidth="1"/>
    <col min="11533" max="11533" width="9.625" style="101" customWidth="1"/>
    <col min="11534" max="11534" width="5.875" style="101" customWidth="1"/>
    <col min="11535" max="11535" width="7.5" style="101" customWidth="1"/>
    <col min="11536" max="11536" width="32.125" style="101" customWidth="1"/>
    <col min="11537" max="11539" width="6" style="101" customWidth="1"/>
    <col min="11540" max="11540" width="5.875" style="101" customWidth="1"/>
    <col min="11541" max="11541" width="7.5" style="101" customWidth="1"/>
    <col min="11542" max="11542" width="32.125" style="101" customWidth="1"/>
    <col min="11543" max="11543" width="10.625" style="101" customWidth="1"/>
    <col min="11544" max="11547" width="8.875" style="101"/>
    <col min="11548" max="11548" width="25" style="101" customWidth="1"/>
    <col min="11549" max="11777" width="8.875" style="101"/>
    <col min="11778" max="11778" width="9.5" style="101" customWidth="1"/>
    <col min="11779" max="11779" width="9.625" style="101" customWidth="1"/>
    <col min="11780" max="11780" width="5.875" style="101" customWidth="1"/>
    <col min="11781" max="11781" width="9" style="101" customWidth="1"/>
    <col min="11782" max="11782" width="32.125" style="101" customWidth="1"/>
    <col min="11783" max="11783" width="7.5" style="101" customWidth="1"/>
    <col min="11784" max="11784" width="6" style="101" customWidth="1"/>
    <col min="11785" max="11785" width="7.5" style="101" customWidth="1"/>
    <col min="11786" max="11786" width="5.875" style="101" customWidth="1"/>
    <col min="11787" max="11787" width="9.375" style="101" customWidth="1"/>
    <col min="11788" max="11788" width="32" style="101" customWidth="1"/>
    <col min="11789" max="11789" width="9.625" style="101" customWidth="1"/>
    <col min="11790" max="11790" width="5.875" style="101" customWidth="1"/>
    <col min="11791" max="11791" width="7.5" style="101" customWidth="1"/>
    <col min="11792" max="11792" width="32.125" style="101" customWidth="1"/>
    <col min="11793" max="11795" width="6" style="101" customWidth="1"/>
    <col min="11796" max="11796" width="5.875" style="101" customWidth="1"/>
    <col min="11797" max="11797" width="7.5" style="101" customWidth="1"/>
    <col min="11798" max="11798" width="32.125" style="101" customWidth="1"/>
    <col min="11799" max="11799" width="10.625" style="101" customWidth="1"/>
    <col min="11800" max="11803" width="8.875" style="101"/>
    <col min="11804" max="11804" width="25" style="101" customWidth="1"/>
    <col min="11805" max="12033" width="8.875" style="101"/>
    <col min="12034" max="12034" width="9.5" style="101" customWidth="1"/>
    <col min="12035" max="12035" width="9.625" style="101" customWidth="1"/>
    <col min="12036" max="12036" width="5.875" style="101" customWidth="1"/>
    <col min="12037" max="12037" width="9" style="101" customWidth="1"/>
    <col min="12038" max="12038" width="32.125" style="101" customWidth="1"/>
    <col min="12039" max="12039" width="7.5" style="101" customWidth="1"/>
    <col min="12040" max="12040" width="6" style="101" customWidth="1"/>
    <col min="12041" max="12041" width="7.5" style="101" customWidth="1"/>
    <col min="12042" max="12042" width="5.875" style="101" customWidth="1"/>
    <col min="12043" max="12043" width="9.375" style="101" customWidth="1"/>
    <col min="12044" max="12044" width="32" style="101" customWidth="1"/>
    <col min="12045" max="12045" width="9.625" style="101" customWidth="1"/>
    <col min="12046" max="12046" width="5.875" style="101" customWidth="1"/>
    <col min="12047" max="12047" width="7.5" style="101" customWidth="1"/>
    <col min="12048" max="12048" width="32.125" style="101" customWidth="1"/>
    <col min="12049" max="12051" width="6" style="101" customWidth="1"/>
    <col min="12052" max="12052" width="5.875" style="101" customWidth="1"/>
    <col min="12053" max="12053" width="7.5" style="101" customWidth="1"/>
    <col min="12054" max="12054" width="32.125" style="101" customWidth="1"/>
    <col min="12055" max="12055" width="10.625" style="101" customWidth="1"/>
    <col min="12056" max="12059" width="8.875" style="101"/>
    <col min="12060" max="12060" width="25" style="101" customWidth="1"/>
    <col min="12061" max="12289" width="8.875" style="101"/>
    <col min="12290" max="12290" width="9.5" style="101" customWidth="1"/>
    <col min="12291" max="12291" width="9.625" style="101" customWidth="1"/>
    <col min="12292" max="12292" width="5.875" style="101" customWidth="1"/>
    <col min="12293" max="12293" width="9" style="101" customWidth="1"/>
    <col min="12294" max="12294" width="32.125" style="101" customWidth="1"/>
    <col min="12295" max="12295" width="7.5" style="101" customWidth="1"/>
    <col min="12296" max="12296" width="6" style="101" customWidth="1"/>
    <col min="12297" max="12297" width="7.5" style="101" customWidth="1"/>
    <col min="12298" max="12298" width="5.875" style="101" customWidth="1"/>
    <col min="12299" max="12299" width="9.375" style="101" customWidth="1"/>
    <col min="12300" max="12300" width="32" style="101" customWidth="1"/>
    <col min="12301" max="12301" width="9.625" style="101" customWidth="1"/>
    <col min="12302" max="12302" width="5.875" style="101" customWidth="1"/>
    <col min="12303" max="12303" width="7.5" style="101" customWidth="1"/>
    <col min="12304" max="12304" width="32.125" style="101" customWidth="1"/>
    <col min="12305" max="12307" width="6" style="101" customWidth="1"/>
    <col min="12308" max="12308" width="5.875" style="101" customWidth="1"/>
    <col min="12309" max="12309" width="7.5" style="101" customWidth="1"/>
    <col min="12310" max="12310" width="32.125" style="101" customWidth="1"/>
    <col min="12311" max="12311" width="10.625" style="101" customWidth="1"/>
    <col min="12312" max="12315" width="8.875" style="101"/>
    <col min="12316" max="12316" width="25" style="101" customWidth="1"/>
    <col min="12317" max="12545" width="8.875" style="101"/>
    <col min="12546" max="12546" width="9.5" style="101" customWidth="1"/>
    <col min="12547" max="12547" width="9.625" style="101" customWidth="1"/>
    <col min="12548" max="12548" width="5.875" style="101" customWidth="1"/>
    <col min="12549" max="12549" width="9" style="101" customWidth="1"/>
    <col min="12550" max="12550" width="32.125" style="101" customWidth="1"/>
    <col min="12551" max="12551" width="7.5" style="101" customWidth="1"/>
    <col min="12552" max="12552" width="6" style="101" customWidth="1"/>
    <col min="12553" max="12553" width="7.5" style="101" customWidth="1"/>
    <col min="12554" max="12554" width="5.875" style="101" customWidth="1"/>
    <col min="12555" max="12555" width="9.375" style="101" customWidth="1"/>
    <col min="12556" max="12556" width="32" style="101" customWidth="1"/>
    <col min="12557" max="12557" width="9.625" style="101" customWidth="1"/>
    <col min="12558" max="12558" width="5.875" style="101" customWidth="1"/>
    <col min="12559" max="12559" width="7.5" style="101" customWidth="1"/>
    <col min="12560" max="12560" width="32.125" style="101" customWidth="1"/>
    <col min="12561" max="12563" width="6" style="101" customWidth="1"/>
    <col min="12564" max="12564" width="5.875" style="101" customWidth="1"/>
    <col min="12565" max="12565" width="7.5" style="101" customWidth="1"/>
    <col min="12566" max="12566" width="32.125" style="101" customWidth="1"/>
    <col min="12567" max="12567" width="10.625" style="101" customWidth="1"/>
    <col min="12568" max="12571" width="8.875" style="101"/>
    <col min="12572" max="12572" width="25" style="101" customWidth="1"/>
    <col min="12573" max="12801" width="8.875" style="101"/>
    <col min="12802" max="12802" width="9.5" style="101" customWidth="1"/>
    <col min="12803" max="12803" width="9.625" style="101" customWidth="1"/>
    <col min="12804" max="12804" width="5.875" style="101" customWidth="1"/>
    <col min="12805" max="12805" width="9" style="101" customWidth="1"/>
    <col min="12806" max="12806" width="32.125" style="101" customWidth="1"/>
    <col min="12807" max="12807" width="7.5" style="101" customWidth="1"/>
    <col min="12808" max="12808" width="6" style="101" customWidth="1"/>
    <col min="12809" max="12809" width="7.5" style="101" customWidth="1"/>
    <col min="12810" max="12810" width="5.875" style="101" customWidth="1"/>
    <col min="12811" max="12811" width="9.375" style="101" customWidth="1"/>
    <col min="12812" max="12812" width="32" style="101" customWidth="1"/>
    <col min="12813" max="12813" width="9.625" style="101" customWidth="1"/>
    <col min="12814" max="12814" width="5.875" style="101" customWidth="1"/>
    <col min="12815" max="12815" width="7.5" style="101" customWidth="1"/>
    <col min="12816" max="12816" width="32.125" style="101" customWidth="1"/>
    <col min="12817" max="12819" width="6" style="101" customWidth="1"/>
    <col min="12820" max="12820" width="5.875" style="101" customWidth="1"/>
    <col min="12821" max="12821" width="7.5" style="101" customWidth="1"/>
    <col min="12822" max="12822" width="32.125" style="101" customWidth="1"/>
    <col min="12823" max="12823" width="10.625" style="101" customWidth="1"/>
    <col min="12824" max="12827" width="8.875" style="101"/>
    <col min="12828" max="12828" width="25" style="101" customWidth="1"/>
    <col min="12829" max="13057" width="8.875" style="101"/>
    <col min="13058" max="13058" width="9.5" style="101" customWidth="1"/>
    <col min="13059" max="13059" width="9.625" style="101" customWidth="1"/>
    <col min="13060" max="13060" width="5.875" style="101" customWidth="1"/>
    <col min="13061" max="13061" width="9" style="101" customWidth="1"/>
    <col min="13062" max="13062" width="32.125" style="101" customWidth="1"/>
    <col min="13063" max="13063" width="7.5" style="101" customWidth="1"/>
    <col min="13064" max="13064" width="6" style="101" customWidth="1"/>
    <col min="13065" max="13065" width="7.5" style="101" customWidth="1"/>
    <col min="13066" max="13066" width="5.875" style="101" customWidth="1"/>
    <col min="13067" max="13067" width="9.375" style="101" customWidth="1"/>
    <col min="13068" max="13068" width="32" style="101" customWidth="1"/>
    <col min="13069" max="13069" width="9.625" style="101" customWidth="1"/>
    <col min="13070" max="13070" width="5.875" style="101" customWidth="1"/>
    <col min="13071" max="13071" width="7.5" style="101" customWidth="1"/>
    <col min="13072" max="13072" width="32.125" style="101" customWidth="1"/>
    <col min="13073" max="13075" width="6" style="101" customWidth="1"/>
    <col min="13076" max="13076" width="5.875" style="101" customWidth="1"/>
    <col min="13077" max="13077" width="7.5" style="101" customWidth="1"/>
    <col min="13078" max="13078" width="32.125" style="101" customWidth="1"/>
    <col min="13079" max="13079" width="10.625" style="101" customWidth="1"/>
    <col min="13080" max="13083" width="8.875" style="101"/>
    <col min="13084" max="13084" width="25" style="101" customWidth="1"/>
    <col min="13085" max="13313" width="8.875" style="101"/>
    <col min="13314" max="13314" width="9.5" style="101" customWidth="1"/>
    <col min="13315" max="13315" width="9.625" style="101" customWidth="1"/>
    <col min="13316" max="13316" width="5.875" style="101" customWidth="1"/>
    <col min="13317" max="13317" width="9" style="101" customWidth="1"/>
    <col min="13318" max="13318" width="32.125" style="101" customWidth="1"/>
    <col min="13319" max="13319" width="7.5" style="101" customWidth="1"/>
    <col min="13320" max="13320" width="6" style="101" customWidth="1"/>
    <col min="13321" max="13321" width="7.5" style="101" customWidth="1"/>
    <col min="13322" max="13322" width="5.875" style="101" customWidth="1"/>
    <col min="13323" max="13323" width="9.375" style="101" customWidth="1"/>
    <col min="13324" max="13324" width="32" style="101" customWidth="1"/>
    <col min="13325" max="13325" width="9.625" style="101" customWidth="1"/>
    <col min="13326" max="13326" width="5.875" style="101" customWidth="1"/>
    <col min="13327" max="13327" width="7.5" style="101" customWidth="1"/>
    <col min="13328" max="13328" width="32.125" style="101" customWidth="1"/>
    <col min="13329" max="13331" width="6" style="101" customWidth="1"/>
    <col min="13332" max="13332" width="5.875" style="101" customWidth="1"/>
    <col min="13333" max="13333" width="7.5" style="101" customWidth="1"/>
    <col min="13334" max="13334" width="32.125" style="101" customWidth="1"/>
    <col min="13335" max="13335" width="10.625" style="101" customWidth="1"/>
    <col min="13336" max="13339" width="8.875" style="101"/>
    <col min="13340" max="13340" width="25" style="101" customWidth="1"/>
    <col min="13341" max="13569" width="8.875" style="101"/>
    <col min="13570" max="13570" width="9.5" style="101" customWidth="1"/>
    <col min="13571" max="13571" width="9.625" style="101" customWidth="1"/>
    <col min="13572" max="13572" width="5.875" style="101" customWidth="1"/>
    <col min="13573" max="13573" width="9" style="101" customWidth="1"/>
    <col min="13574" max="13574" width="32.125" style="101" customWidth="1"/>
    <col min="13575" max="13575" width="7.5" style="101" customWidth="1"/>
    <col min="13576" max="13576" width="6" style="101" customWidth="1"/>
    <col min="13577" max="13577" width="7.5" style="101" customWidth="1"/>
    <col min="13578" max="13578" width="5.875" style="101" customWidth="1"/>
    <col min="13579" max="13579" width="9.375" style="101" customWidth="1"/>
    <col min="13580" max="13580" width="32" style="101" customWidth="1"/>
    <col min="13581" max="13581" width="9.625" style="101" customWidth="1"/>
    <col min="13582" max="13582" width="5.875" style="101" customWidth="1"/>
    <col min="13583" max="13583" width="7.5" style="101" customWidth="1"/>
    <col min="13584" max="13584" width="32.125" style="101" customWidth="1"/>
    <col min="13585" max="13587" width="6" style="101" customWidth="1"/>
    <col min="13588" max="13588" width="5.875" style="101" customWidth="1"/>
    <col min="13589" max="13589" width="7.5" style="101" customWidth="1"/>
    <col min="13590" max="13590" width="32.125" style="101" customWidth="1"/>
    <col min="13591" max="13591" width="10.625" style="101" customWidth="1"/>
    <col min="13592" max="13595" width="8.875" style="101"/>
    <col min="13596" max="13596" width="25" style="101" customWidth="1"/>
    <col min="13597" max="13825" width="8.875" style="101"/>
    <col min="13826" max="13826" width="9.5" style="101" customWidth="1"/>
    <col min="13827" max="13827" width="9.625" style="101" customWidth="1"/>
    <col min="13828" max="13828" width="5.875" style="101" customWidth="1"/>
    <col min="13829" max="13829" width="9" style="101" customWidth="1"/>
    <col min="13830" max="13830" width="32.125" style="101" customWidth="1"/>
    <col min="13831" max="13831" width="7.5" style="101" customWidth="1"/>
    <col min="13832" max="13832" width="6" style="101" customWidth="1"/>
    <col min="13833" max="13833" width="7.5" style="101" customWidth="1"/>
    <col min="13834" max="13834" width="5.875" style="101" customWidth="1"/>
    <col min="13835" max="13835" width="9.375" style="101" customWidth="1"/>
    <col min="13836" max="13836" width="32" style="101" customWidth="1"/>
    <col min="13837" max="13837" width="9.625" style="101" customWidth="1"/>
    <col min="13838" max="13838" width="5.875" style="101" customWidth="1"/>
    <col min="13839" max="13839" width="7.5" style="101" customWidth="1"/>
    <col min="13840" max="13840" width="32.125" style="101" customWidth="1"/>
    <col min="13841" max="13843" width="6" style="101" customWidth="1"/>
    <col min="13844" max="13844" width="5.875" style="101" customWidth="1"/>
    <col min="13845" max="13845" width="7.5" style="101" customWidth="1"/>
    <col min="13846" max="13846" width="32.125" style="101" customWidth="1"/>
    <col min="13847" max="13847" width="10.625" style="101" customWidth="1"/>
    <col min="13848" max="13851" width="8.875" style="101"/>
    <col min="13852" max="13852" width="25" style="101" customWidth="1"/>
    <col min="13853" max="14081" width="8.875" style="101"/>
    <col min="14082" max="14082" width="9.5" style="101" customWidth="1"/>
    <col min="14083" max="14083" width="9.625" style="101" customWidth="1"/>
    <col min="14084" max="14084" width="5.875" style="101" customWidth="1"/>
    <col min="14085" max="14085" width="9" style="101" customWidth="1"/>
    <col min="14086" max="14086" width="32.125" style="101" customWidth="1"/>
    <col min="14087" max="14087" width="7.5" style="101" customWidth="1"/>
    <col min="14088" max="14088" width="6" style="101" customWidth="1"/>
    <col min="14089" max="14089" width="7.5" style="101" customWidth="1"/>
    <col min="14090" max="14090" width="5.875" style="101" customWidth="1"/>
    <col min="14091" max="14091" width="9.375" style="101" customWidth="1"/>
    <col min="14092" max="14092" width="32" style="101" customWidth="1"/>
    <col min="14093" max="14093" width="9.625" style="101" customWidth="1"/>
    <col min="14094" max="14094" width="5.875" style="101" customWidth="1"/>
    <col min="14095" max="14095" width="7.5" style="101" customWidth="1"/>
    <col min="14096" max="14096" width="32.125" style="101" customWidth="1"/>
    <col min="14097" max="14099" width="6" style="101" customWidth="1"/>
    <col min="14100" max="14100" width="5.875" style="101" customWidth="1"/>
    <col min="14101" max="14101" width="7.5" style="101" customWidth="1"/>
    <col min="14102" max="14102" width="32.125" style="101" customWidth="1"/>
    <col min="14103" max="14103" width="10.625" style="101" customWidth="1"/>
    <col min="14104" max="14107" width="8.875" style="101"/>
    <col min="14108" max="14108" width="25" style="101" customWidth="1"/>
    <col min="14109" max="14337" width="8.875" style="101"/>
    <col min="14338" max="14338" width="9.5" style="101" customWidth="1"/>
    <col min="14339" max="14339" width="9.625" style="101" customWidth="1"/>
    <col min="14340" max="14340" width="5.875" style="101" customWidth="1"/>
    <col min="14341" max="14341" width="9" style="101" customWidth="1"/>
    <col min="14342" max="14342" width="32.125" style="101" customWidth="1"/>
    <col min="14343" max="14343" width="7.5" style="101" customWidth="1"/>
    <col min="14344" max="14344" width="6" style="101" customWidth="1"/>
    <col min="14345" max="14345" width="7.5" style="101" customWidth="1"/>
    <col min="14346" max="14346" width="5.875" style="101" customWidth="1"/>
    <col min="14347" max="14347" width="9.375" style="101" customWidth="1"/>
    <col min="14348" max="14348" width="32" style="101" customWidth="1"/>
    <col min="14349" max="14349" width="9.625" style="101" customWidth="1"/>
    <col min="14350" max="14350" width="5.875" style="101" customWidth="1"/>
    <col min="14351" max="14351" width="7.5" style="101" customWidth="1"/>
    <col min="14352" max="14352" width="32.125" style="101" customWidth="1"/>
    <col min="14353" max="14355" width="6" style="101" customWidth="1"/>
    <col min="14356" max="14356" width="5.875" style="101" customWidth="1"/>
    <col min="14357" max="14357" width="7.5" style="101" customWidth="1"/>
    <col min="14358" max="14358" width="32.125" style="101" customWidth="1"/>
    <col min="14359" max="14359" width="10.625" style="101" customWidth="1"/>
    <col min="14360" max="14363" width="8.875" style="101"/>
    <col min="14364" max="14364" width="25" style="101" customWidth="1"/>
    <col min="14365" max="14593" width="8.875" style="101"/>
    <col min="14594" max="14594" width="9.5" style="101" customWidth="1"/>
    <col min="14595" max="14595" width="9.625" style="101" customWidth="1"/>
    <col min="14596" max="14596" width="5.875" style="101" customWidth="1"/>
    <col min="14597" max="14597" width="9" style="101" customWidth="1"/>
    <col min="14598" max="14598" width="32.125" style="101" customWidth="1"/>
    <col min="14599" max="14599" width="7.5" style="101" customWidth="1"/>
    <col min="14600" max="14600" width="6" style="101" customWidth="1"/>
    <col min="14601" max="14601" width="7.5" style="101" customWidth="1"/>
    <col min="14602" max="14602" width="5.875" style="101" customWidth="1"/>
    <col min="14603" max="14603" width="9.375" style="101" customWidth="1"/>
    <col min="14604" max="14604" width="32" style="101" customWidth="1"/>
    <col min="14605" max="14605" width="9.625" style="101" customWidth="1"/>
    <col min="14606" max="14606" width="5.875" style="101" customWidth="1"/>
    <col min="14607" max="14607" width="7.5" style="101" customWidth="1"/>
    <col min="14608" max="14608" width="32.125" style="101" customWidth="1"/>
    <col min="14609" max="14611" width="6" style="101" customWidth="1"/>
    <col min="14612" max="14612" width="5.875" style="101" customWidth="1"/>
    <col min="14613" max="14613" width="7.5" style="101" customWidth="1"/>
    <col min="14614" max="14614" width="32.125" style="101" customWidth="1"/>
    <col min="14615" max="14615" width="10.625" style="101" customWidth="1"/>
    <col min="14616" max="14619" width="8.875" style="101"/>
    <col min="14620" max="14620" width="25" style="101" customWidth="1"/>
    <col min="14621" max="14849" width="8.875" style="101"/>
    <col min="14850" max="14850" width="9.5" style="101" customWidth="1"/>
    <col min="14851" max="14851" width="9.625" style="101" customWidth="1"/>
    <col min="14852" max="14852" width="5.875" style="101" customWidth="1"/>
    <col min="14853" max="14853" width="9" style="101" customWidth="1"/>
    <col min="14854" max="14854" width="32.125" style="101" customWidth="1"/>
    <col min="14855" max="14855" width="7.5" style="101" customWidth="1"/>
    <col min="14856" max="14856" width="6" style="101" customWidth="1"/>
    <col min="14857" max="14857" width="7.5" style="101" customWidth="1"/>
    <col min="14858" max="14858" width="5.875" style="101" customWidth="1"/>
    <col min="14859" max="14859" width="9.375" style="101" customWidth="1"/>
    <col min="14860" max="14860" width="32" style="101" customWidth="1"/>
    <col min="14861" max="14861" width="9.625" style="101" customWidth="1"/>
    <col min="14862" max="14862" width="5.875" style="101" customWidth="1"/>
    <col min="14863" max="14863" width="7.5" style="101" customWidth="1"/>
    <col min="14864" max="14864" width="32.125" style="101" customWidth="1"/>
    <col min="14865" max="14867" width="6" style="101" customWidth="1"/>
    <col min="14868" max="14868" width="5.875" style="101" customWidth="1"/>
    <col min="14869" max="14869" width="7.5" style="101" customWidth="1"/>
    <col min="14870" max="14870" width="32.125" style="101" customWidth="1"/>
    <col min="14871" max="14871" width="10.625" style="101" customWidth="1"/>
    <col min="14872" max="14875" width="8.875" style="101"/>
    <col min="14876" max="14876" width="25" style="101" customWidth="1"/>
    <col min="14877" max="15105" width="8.875" style="101"/>
    <col min="15106" max="15106" width="9.5" style="101" customWidth="1"/>
    <col min="15107" max="15107" width="9.625" style="101" customWidth="1"/>
    <col min="15108" max="15108" width="5.875" style="101" customWidth="1"/>
    <col min="15109" max="15109" width="9" style="101" customWidth="1"/>
    <col min="15110" max="15110" width="32.125" style="101" customWidth="1"/>
    <col min="15111" max="15111" width="7.5" style="101" customWidth="1"/>
    <col min="15112" max="15112" width="6" style="101" customWidth="1"/>
    <col min="15113" max="15113" width="7.5" style="101" customWidth="1"/>
    <col min="15114" max="15114" width="5.875" style="101" customWidth="1"/>
    <col min="15115" max="15115" width="9.375" style="101" customWidth="1"/>
    <col min="15116" max="15116" width="32" style="101" customWidth="1"/>
    <col min="15117" max="15117" width="9.625" style="101" customWidth="1"/>
    <col min="15118" max="15118" width="5.875" style="101" customWidth="1"/>
    <col min="15119" max="15119" width="7.5" style="101" customWidth="1"/>
    <col min="15120" max="15120" width="32.125" style="101" customWidth="1"/>
    <col min="15121" max="15123" width="6" style="101" customWidth="1"/>
    <col min="15124" max="15124" width="5.875" style="101" customWidth="1"/>
    <col min="15125" max="15125" width="7.5" style="101" customWidth="1"/>
    <col min="15126" max="15126" width="32.125" style="101" customWidth="1"/>
    <col min="15127" max="15127" width="10.625" style="101" customWidth="1"/>
    <col min="15128" max="15131" width="8.875" style="101"/>
    <col min="15132" max="15132" width="25" style="101" customWidth="1"/>
    <col min="15133" max="15361" width="8.875" style="101"/>
    <col min="15362" max="15362" width="9.5" style="101" customWidth="1"/>
    <col min="15363" max="15363" width="9.625" style="101" customWidth="1"/>
    <col min="15364" max="15364" width="5.875" style="101" customWidth="1"/>
    <col min="15365" max="15365" width="9" style="101" customWidth="1"/>
    <col min="15366" max="15366" width="32.125" style="101" customWidth="1"/>
    <col min="15367" max="15367" width="7.5" style="101" customWidth="1"/>
    <col min="15368" max="15368" width="6" style="101" customWidth="1"/>
    <col min="15369" max="15369" width="7.5" style="101" customWidth="1"/>
    <col min="15370" max="15370" width="5.875" style="101" customWidth="1"/>
    <col min="15371" max="15371" width="9.375" style="101" customWidth="1"/>
    <col min="15372" max="15372" width="32" style="101" customWidth="1"/>
    <col min="15373" max="15373" width="9.625" style="101" customWidth="1"/>
    <col min="15374" max="15374" width="5.875" style="101" customWidth="1"/>
    <col min="15375" max="15375" width="7.5" style="101" customWidth="1"/>
    <col min="15376" max="15376" width="32.125" style="101" customWidth="1"/>
    <col min="15377" max="15379" width="6" style="101" customWidth="1"/>
    <col min="15380" max="15380" width="5.875" style="101" customWidth="1"/>
    <col min="15381" max="15381" width="7.5" style="101" customWidth="1"/>
    <col min="15382" max="15382" width="32.125" style="101" customWidth="1"/>
    <col min="15383" max="15383" width="10.625" style="101" customWidth="1"/>
    <col min="15384" max="15387" width="8.875" style="101"/>
    <col min="15388" max="15388" width="25" style="101" customWidth="1"/>
    <col min="15389" max="15617" width="8.875" style="101"/>
    <col min="15618" max="15618" width="9.5" style="101" customWidth="1"/>
    <col min="15619" max="15619" width="9.625" style="101" customWidth="1"/>
    <col min="15620" max="15620" width="5.875" style="101" customWidth="1"/>
    <col min="15621" max="15621" width="9" style="101" customWidth="1"/>
    <col min="15622" max="15622" width="32.125" style="101" customWidth="1"/>
    <col min="15623" max="15623" width="7.5" style="101" customWidth="1"/>
    <col min="15624" max="15624" width="6" style="101" customWidth="1"/>
    <col min="15625" max="15625" width="7.5" style="101" customWidth="1"/>
    <col min="15626" max="15626" width="5.875" style="101" customWidth="1"/>
    <col min="15627" max="15627" width="9.375" style="101" customWidth="1"/>
    <col min="15628" max="15628" width="32" style="101" customWidth="1"/>
    <col min="15629" max="15629" width="9.625" style="101" customWidth="1"/>
    <col min="15630" max="15630" width="5.875" style="101" customWidth="1"/>
    <col min="15631" max="15631" width="7.5" style="101" customWidth="1"/>
    <col min="15632" max="15632" width="32.125" style="101" customWidth="1"/>
    <col min="15633" max="15635" width="6" style="101" customWidth="1"/>
    <col min="15636" max="15636" width="5.875" style="101" customWidth="1"/>
    <col min="15637" max="15637" width="7.5" style="101" customWidth="1"/>
    <col min="15638" max="15638" width="32.125" style="101" customWidth="1"/>
    <col min="15639" max="15639" width="10.625" style="101" customWidth="1"/>
    <col min="15640" max="15643" width="8.875" style="101"/>
    <col min="15644" max="15644" width="25" style="101" customWidth="1"/>
    <col min="15645" max="15873" width="8.875" style="101"/>
    <col min="15874" max="15874" width="9.5" style="101" customWidth="1"/>
    <col min="15875" max="15875" width="9.625" style="101" customWidth="1"/>
    <col min="15876" max="15876" width="5.875" style="101" customWidth="1"/>
    <col min="15877" max="15877" width="9" style="101" customWidth="1"/>
    <col min="15878" max="15878" width="32.125" style="101" customWidth="1"/>
    <col min="15879" max="15879" width="7.5" style="101" customWidth="1"/>
    <col min="15880" max="15880" width="6" style="101" customWidth="1"/>
    <col min="15881" max="15881" width="7.5" style="101" customWidth="1"/>
    <col min="15882" max="15882" width="5.875" style="101" customWidth="1"/>
    <col min="15883" max="15883" width="9.375" style="101" customWidth="1"/>
    <col min="15884" max="15884" width="32" style="101" customWidth="1"/>
    <col min="15885" max="15885" width="9.625" style="101" customWidth="1"/>
    <col min="15886" max="15886" width="5.875" style="101" customWidth="1"/>
    <col min="15887" max="15887" width="7.5" style="101" customWidth="1"/>
    <col min="15888" max="15888" width="32.125" style="101" customWidth="1"/>
    <col min="15889" max="15891" width="6" style="101" customWidth="1"/>
    <col min="15892" max="15892" width="5.875" style="101" customWidth="1"/>
    <col min="15893" max="15893" width="7.5" style="101" customWidth="1"/>
    <col min="15894" max="15894" width="32.125" style="101" customWidth="1"/>
    <col min="15895" max="15895" width="10.625" style="101" customWidth="1"/>
    <col min="15896" max="15899" width="8.875" style="101"/>
    <col min="15900" max="15900" width="25" style="101" customWidth="1"/>
    <col min="15901" max="16129" width="8.875" style="101"/>
    <col min="16130" max="16130" width="9.5" style="101" customWidth="1"/>
    <col min="16131" max="16131" width="9.625" style="101" customWidth="1"/>
    <col min="16132" max="16132" width="5.875" style="101" customWidth="1"/>
    <col min="16133" max="16133" width="9" style="101" customWidth="1"/>
    <col min="16134" max="16134" width="32.125" style="101" customWidth="1"/>
    <col min="16135" max="16135" width="7.5" style="101" customWidth="1"/>
    <col min="16136" max="16136" width="6" style="101" customWidth="1"/>
    <col min="16137" max="16137" width="7.5" style="101" customWidth="1"/>
    <col min="16138" max="16138" width="5.875" style="101" customWidth="1"/>
    <col min="16139" max="16139" width="9.375" style="101" customWidth="1"/>
    <col min="16140" max="16140" width="32" style="101" customWidth="1"/>
    <col min="16141" max="16141" width="9.625" style="101" customWidth="1"/>
    <col min="16142" max="16142" width="5.875" style="101" customWidth="1"/>
    <col min="16143" max="16143" width="7.5" style="101" customWidth="1"/>
    <col min="16144" max="16144" width="32.125" style="101" customWidth="1"/>
    <col min="16145" max="16147" width="6" style="101" customWidth="1"/>
    <col min="16148" max="16148" width="5.875" style="101" customWidth="1"/>
    <col min="16149" max="16149" width="7.5" style="101" customWidth="1"/>
    <col min="16150" max="16150" width="32.125" style="101" customWidth="1"/>
    <col min="16151" max="16151" width="10.625" style="101" customWidth="1"/>
    <col min="16152" max="16155" width="8.875" style="101"/>
    <col min="16156" max="16156" width="25" style="101" customWidth="1"/>
    <col min="16157" max="16384" width="8.875" style="101"/>
  </cols>
  <sheetData>
    <row r="1" spans="2:33" ht="57" customHeight="1">
      <c r="B1" s="1090" t="s">
        <v>225</v>
      </c>
      <c r="C1" s="1090"/>
      <c r="D1" s="1090"/>
      <c r="E1" s="1090"/>
      <c r="F1" s="1090"/>
      <c r="G1" s="1090"/>
      <c r="H1" s="1090"/>
      <c r="I1" s="1090"/>
      <c r="J1" s="1090"/>
      <c r="K1" s="1090"/>
      <c r="L1" s="1090"/>
      <c r="M1" s="1090"/>
      <c r="N1" s="1090"/>
      <c r="O1" s="1090"/>
      <c r="P1" s="1090"/>
      <c r="Q1" s="1090"/>
      <c r="R1" s="1090"/>
      <c r="S1" s="1090"/>
      <c r="T1" s="1090"/>
      <c r="U1" s="1090"/>
      <c r="V1" s="1090"/>
      <c r="W1" s="1090"/>
    </row>
    <row r="2" spans="2:33">
      <c r="B2" s="108">
        <v>0.30208333333333298</v>
      </c>
      <c r="C2" s="1091" t="s">
        <v>226</v>
      </c>
      <c r="D2" s="1092"/>
      <c r="E2" s="1092"/>
      <c r="F2" s="1092"/>
      <c r="G2" s="1092"/>
      <c r="H2" s="1092"/>
      <c r="I2" s="1092"/>
      <c r="J2" s="1092"/>
      <c r="K2" s="1092"/>
      <c r="L2" s="1093"/>
      <c r="M2" s="1091" t="s">
        <v>226</v>
      </c>
      <c r="N2" s="1092"/>
      <c r="O2" s="1092"/>
      <c r="P2" s="1092"/>
      <c r="Q2" s="1092"/>
      <c r="R2" s="1092"/>
      <c r="S2" s="1092"/>
      <c r="T2" s="1092"/>
      <c r="U2" s="1092"/>
      <c r="V2" s="1093"/>
      <c r="W2" s="191">
        <f t="shared" ref="W2:W25" si="0">B2</f>
        <v>0.30208333333333298</v>
      </c>
      <c r="Z2" s="1169" t="s">
        <v>206</v>
      </c>
      <c r="AA2" s="341">
        <v>1</v>
      </c>
      <c r="AB2" s="341" t="s">
        <v>170</v>
      </c>
      <c r="AE2" s="101" t="s">
        <v>192</v>
      </c>
      <c r="AF2" s="101" t="s">
        <v>172</v>
      </c>
      <c r="AG2" s="101" t="s">
        <v>170</v>
      </c>
    </row>
    <row r="3" spans="2:33">
      <c r="B3" s="111">
        <v>0.33333333333333331</v>
      </c>
      <c r="C3" s="1103" t="s">
        <v>229</v>
      </c>
      <c r="D3" s="1104"/>
      <c r="E3" s="1104"/>
      <c r="F3" s="1104"/>
      <c r="G3" s="1104"/>
      <c r="H3" s="1104"/>
      <c r="I3" s="1104"/>
      <c r="J3" s="1104"/>
      <c r="K3" s="1104"/>
      <c r="L3" s="1105"/>
      <c r="M3" s="1106" t="s">
        <v>229</v>
      </c>
      <c r="N3" s="1104"/>
      <c r="O3" s="1104"/>
      <c r="P3" s="1104"/>
      <c r="Q3" s="1104"/>
      <c r="R3" s="1104"/>
      <c r="S3" s="1104"/>
      <c r="T3" s="1104"/>
      <c r="U3" s="1104"/>
      <c r="V3" s="1107"/>
      <c r="W3" s="191">
        <f>B3</f>
        <v>0.33333333333333331</v>
      </c>
      <c r="Z3" s="1170"/>
      <c r="AA3" s="341">
        <v>2</v>
      </c>
      <c r="AB3" s="342" t="s">
        <v>153</v>
      </c>
      <c r="AD3" s="213"/>
      <c r="AE3" s="213" t="s">
        <v>192</v>
      </c>
      <c r="AF3" s="213" t="s">
        <v>174</v>
      </c>
      <c r="AG3" s="213" t="s">
        <v>173</v>
      </c>
    </row>
    <row r="4" spans="2:33" ht="28.5">
      <c r="B4" s="109"/>
      <c r="C4" s="1094" t="s">
        <v>175</v>
      </c>
      <c r="D4" s="1095"/>
      <c r="E4" s="1095"/>
      <c r="F4" s="1095"/>
      <c r="G4" s="1095"/>
      <c r="H4" s="1095"/>
      <c r="I4" s="1095"/>
      <c r="J4" s="1095"/>
      <c r="K4" s="1095"/>
      <c r="L4" s="1096"/>
      <c r="M4" s="1097" t="s">
        <v>227</v>
      </c>
      <c r="N4" s="1098"/>
      <c r="O4" s="1098"/>
      <c r="P4" s="1098"/>
      <c r="Q4" s="1098"/>
      <c r="R4" s="1098"/>
      <c r="S4" s="1098"/>
      <c r="T4" s="1098"/>
      <c r="U4" s="1098"/>
      <c r="V4" s="1099"/>
      <c r="W4" s="192"/>
      <c r="Z4" s="1170"/>
      <c r="AA4" s="341">
        <v>3</v>
      </c>
      <c r="AB4" s="341" t="s">
        <v>173</v>
      </c>
      <c r="AD4" s="213"/>
      <c r="AE4" s="213" t="s">
        <v>192</v>
      </c>
      <c r="AF4" s="213" t="s">
        <v>176</v>
      </c>
      <c r="AG4" s="214" t="s">
        <v>151</v>
      </c>
    </row>
    <row r="5" spans="2:33" ht="24">
      <c r="B5" s="110">
        <v>0.33333333333333298</v>
      </c>
      <c r="C5" s="1108" t="s">
        <v>228</v>
      </c>
      <c r="D5" s="1100" t="s">
        <v>401</v>
      </c>
      <c r="E5" s="1100"/>
      <c r="F5" s="1100"/>
      <c r="G5" s="1100"/>
      <c r="H5" s="1100"/>
      <c r="I5" s="1100"/>
      <c r="J5" s="1100"/>
      <c r="K5" s="1100"/>
      <c r="L5" s="1101"/>
      <c r="M5" s="1110" t="s">
        <v>228</v>
      </c>
      <c r="N5" s="1100" t="s">
        <v>398</v>
      </c>
      <c r="O5" s="1100"/>
      <c r="P5" s="1100"/>
      <c r="Q5" s="1100"/>
      <c r="R5" s="1100"/>
      <c r="S5" s="1100"/>
      <c r="T5" s="1100"/>
      <c r="U5" s="1100"/>
      <c r="V5" s="1102"/>
      <c r="W5" s="193">
        <f t="shared" si="0"/>
        <v>0.33333333333333298</v>
      </c>
      <c r="Z5" s="1170"/>
      <c r="AA5" s="341">
        <v>4</v>
      </c>
      <c r="AB5" s="341" t="s">
        <v>151</v>
      </c>
      <c r="AD5" s="213"/>
      <c r="AE5" s="213" t="s">
        <v>195</v>
      </c>
      <c r="AF5" s="214" t="s">
        <v>177</v>
      </c>
      <c r="AG5" s="214" t="s">
        <v>155</v>
      </c>
    </row>
    <row r="6" spans="2:33" ht="24">
      <c r="B6" s="110">
        <v>0.34375</v>
      </c>
      <c r="C6" s="1109"/>
      <c r="D6" s="1100" t="s">
        <v>399</v>
      </c>
      <c r="E6" s="1100"/>
      <c r="F6" s="1100"/>
      <c r="G6" s="1100"/>
      <c r="H6" s="1100"/>
      <c r="I6" s="1100"/>
      <c r="J6" s="1100"/>
      <c r="K6" s="1100"/>
      <c r="L6" s="1101"/>
      <c r="M6" s="1111"/>
      <c r="N6" s="1100" t="s">
        <v>400</v>
      </c>
      <c r="O6" s="1100"/>
      <c r="P6" s="1100"/>
      <c r="Q6" s="1100"/>
      <c r="R6" s="1100"/>
      <c r="S6" s="1100"/>
      <c r="T6" s="1100"/>
      <c r="U6" s="1100"/>
      <c r="V6" s="1102"/>
      <c r="W6" s="194">
        <f t="shared" si="0"/>
        <v>0.34375</v>
      </c>
      <c r="Z6" s="1171"/>
      <c r="AA6" s="341">
        <v>5</v>
      </c>
      <c r="AB6" s="343" t="s">
        <v>365</v>
      </c>
      <c r="AD6" s="213"/>
      <c r="AE6" s="214" t="s">
        <v>195</v>
      </c>
      <c r="AF6" s="214" t="s">
        <v>178</v>
      </c>
      <c r="AG6" s="214" t="s">
        <v>397</v>
      </c>
    </row>
    <row r="7" spans="2:33">
      <c r="B7" s="111">
        <v>0.3576388888888889</v>
      </c>
      <c r="C7" s="1103" t="s">
        <v>230</v>
      </c>
      <c r="D7" s="1104"/>
      <c r="E7" s="1104"/>
      <c r="F7" s="1104"/>
      <c r="G7" s="1104"/>
      <c r="H7" s="1104"/>
      <c r="I7" s="1104"/>
      <c r="J7" s="1104"/>
      <c r="K7" s="1104"/>
      <c r="L7" s="1105"/>
      <c r="M7" s="1106" t="s">
        <v>230</v>
      </c>
      <c r="N7" s="1104"/>
      <c r="O7" s="1104"/>
      <c r="P7" s="1104"/>
      <c r="Q7" s="1104"/>
      <c r="R7" s="1104"/>
      <c r="S7" s="1104"/>
      <c r="T7" s="1104"/>
      <c r="U7" s="1104"/>
      <c r="V7" s="1107"/>
      <c r="W7" s="191">
        <f t="shared" si="0"/>
        <v>0.3576388888888889</v>
      </c>
      <c r="Z7" s="1169" t="s">
        <v>216</v>
      </c>
      <c r="AA7" s="341">
        <v>6</v>
      </c>
      <c r="AB7" s="341" t="s">
        <v>152</v>
      </c>
      <c r="AD7" s="214"/>
      <c r="AE7" s="214" t="s">
        <v>192</v>
      </c>
      <c r="AF7" s="214" t="s">
        <v>179</v>
      </c>
      <c r="AG7" s="214" t="s">
        <v>152</v>
      </c>
    </row>
    <row r="8" spans="2:33" ht="28.5">
      <c r="B8" s="112">
        <v>0.36805555555555558</v>
      </c>
      <c r="C8" s="1112" t="s">
        <v>231</v>
      </c>
      <c r="D8" s="1113"/>
      <c r="E8" s="1113"/>
      <c r="F8" s="1113"/>
      <c r="G8" s="1113"/>
      <c r="H8" s="1113"/>
      <c r="I8" s="1113"/>
      <c r="J8" s="1113"/>
      <c r="K8" s="1113"/>
      <c r="L8" s="1114"/>
      <c r="M8" s="1115" t="s">
        <v>231</v>
      </c>
      <c r="N8" s="1113"/>
      <c r="O8" s="1113"/>
      <c r="P8" s="1113"/>
      <c r="Q8" s="1113"/>
      <c r="R8" s="1113"/>
      <c r="S8" s="1113"/>
      <c r="T8" s="1113"/>
      <c r="U8" s="1113"/>
      <c r="V8" s="1116"/>
      <c r="W8" s="195">
        <f t="shared" si="0"/>
        <v>0.36805555555555558</v>
      </c>
      <c r="Z8" s="1170"/>
      <c r="AA8" s="341">
        <v>7</v>
      </c>
      <c r="AB8" s="341" t="s">
        <v>361</v>
      </c>
      <c r="AD8" s="214"/>
      <c r="AE8" s="214" t="s">
        <v>192</v>
      </c>
      <c r="AF8" s="214" t="s">
        <v>180</v>
      </c>
      <c r="AG8" s="214" t="s">
        <v>147</v>
      </c>
    </row>
    <row r="9" spans="2:33" ht="30" customHeight="1">
      <c r="B9" s="113" t="s">
        <v>232</v>
      </c>
      <c r="C9" s="1117" t="s">
        <v>233</v>
      </c>
      <c r="D9" s="1117"/>
      <c r="E9" s="1117"/>
      <c r="F9" s="1117"/>
      <c r="G9" s="1117"/>
      <c r="H9" s="1117"/>
      <c r="I9" s="1117"/>
      <c r="J9" s="1117"/>
      <c r="K9" s="1117"/>
      <c r="L9" s="1118"/>
      <c r="M9" s="1119" t="s">
        <v>233</v>
      </c>
      <c r="N9" s="1117"/>
      <c r="O9" s="1117"/>
      <c r="P9" s="1117"/>
      <c r="Q9" s="1117"/>
      <c r="R9" s="1117"/>
      <c r="S9" s="1117"/>
      <c r="T9" s="1117"/>
      <c r="U9" s="1117"/>
      <c r="V9" s="1118"/>
      <c r="W9" s="196" t="str">
        <f t="shared" si="0"/>
        <v>開始時刻</v>
      </c>
      <c r="Z9" s="1170"/>
      <c r="AA9" s="341">
        <v>8</v>
      </c>
      <c r="AB9" s="341" t="s">
        <v>143</v>
      </c>
      <c r="AD9" s="213"/>
      <c r="AE9" s="213" t="s">
        <v>192</v>
      </c>
      <c r="AF9" s="213" t="s">
        <v>181</v>
      </c>
      <c r="AG9" s="214" t="s">
        <v>154</v>
      </c>
    </row>
    <row r="10" spans="2:33">
      <c r="B10" s="114">
        <v>0.37847222222222199</v>
      </c>
      <c r="C10" s="115" t="s">
        <v>234</v>
      </c>
      <c r="D10" s="116" t="s">
        <v>192</v>
      </c>
      <c r="E10" s="117">
        <v>1</v>
      </c>
      <c r="F10" s="118" t="str">
        <f>VLOOKUP(E10,$AA$2:$AB$25,2)</f>
        <v>塩二小ソニック</v>
      </c>
      <c r="G10" s="119"/>
      <c r="H10" s="120" t="s">
        <v>235</v>
      </c>
      <c r="I10" s="172"/>
      <c r="J10" s="173" t="s">
        <v>192</v>
      </c>
      <c r="K10" s="117">
        <v>2</v>
      </c>
      <c r="L10" s="118" t="str">
        <f>VLOOKUP(K10,$AA$2:$AB$25,2)</f>
        <v>岩沼西ファイターズ</v>
      </c>
      <c r="M10" s="115" t="s">
        <v>234</v>
      </c>
      <c r="N10" s="116" t="s">
        <v>192</v>
      </c>
      <c r="O10" s="117">
        <v>3</v>
      </c>
      <c r="P10" s="118" t="str">
        <f>VLOOKUP(O10,$AA$2:$AB$25,2)</f>
        <v>TRY-PAC</v>
      </c>
      <c r="Q10" s="119"/>
      <c r="R10" s="120" t="s">
        <v>235</v>
      </c>
      <c r="S10" s="172"/>
      <c r="T10" s="173" t="s">
        <v>192</v>
      </c>
      <c r="U10" s="117">
        <v>4</v>
      </c>
      <c r="V10" s="118" t="str">
        <f>VLOOKUP(U10,$AA$2:$AB$25,2)</f>
        <v>松陵ヤンキーズ</v>
      </c>
      <c r="W10" s="193">
        <f t="shared" si="0"/>
        <v>0.37847222222222199</v>
      </c>
      <c r="Z10" s="1170"/>
      <c r="AA10" s="341">
        <v>9</v>
      </c>
      <c r="AB10" s="341" t="s">
        <v>147</v>
      </c>
      <c r="AD10" s="213"/>
      <c r="AE10" s="213" t="s">
        <v>195</v>
      </c>
      <c r="AF10" s="216" t="s">
        <v>182</v>
      </c>
      <c r="AG10" s="214" t="s">
        <v>143</v>
      </c>
    </row>
    <row r="11" spans="2:33">
      <c r="B11" s="121">
        <f t="shared" ref="B11:B18" si="1">B10+$C$59</f>
        <v>0.38541666666666641</v>
      </c>
      <c r="C11" s="122" t="s">
        <v>236</v>
      </c>
      <c r="D11" s="123" t="s">
        <v>237</v>
      </c>
      <c r="E11" s="124">
        <v>8</v>
      </c>
      <c r="F11" s="118" t="str">
        <f>VLOOKUP(E11,$AA$2:$AB$25,2)</f>
        <v>Pchans</v>
      </c>
      <c r="G11" s="125"/>
      <c r="H11" s="125" t="s">
        <v>235</v>
      </c>
      <c r="I11" s="174"/>
      <c r="J11" s="173" t="s">
        <v>237</v>
      </c>
      <c r="K11" s="124">
        <v>9</v>
      </c>
      <c r="L11" s="118" t="str">
        <f>VLOOKUP(K11,$AA$2:$AB$25,2)</f>
        <v>荒町フェニックス</v>
      </c>
      <c r="M11" s="122" t="s">
        <v>236</v>
      </c>
      <c r="N11" s="123" t="s">
        <v>237</v>
      </c>
      <c r="O11" s="124">
        <v>6</v>
      </c>
      <c r="P11" s="118" t="str">
        <f>VLOOKUP(O11,$AA$2:$AB$25,2)</f>
        <v>原小ファイターズ</v>
      </c>
      <c r="Q11" s="125"/>
      <c r="R11" s="125" t="s">
        <v>235</v>
      </c>
      <c r="S11" s="174"/>
      <c r="T11" s="173" t="s">
        <v>237</v>
      </c>
      <c r="U11" s="124">
        <v>7</v>
      </c>
      <c r="V11" s="118" t="str">
        <f>VLOOKUP(U11,$AA$2:$AB$25,2)</f>
        <v>ひがまつ　ブルーインパルス</v>
      </c>
      <c r="W11" s="194">
        <f t="shared" si="0"/>
        <v>0.38541666666666641</v>
      </c>
      <c r="Z11" s="1171"/>
      <c r="AA11" s="341">
        <v>10</v>
      </c>
      <c r="AB11" s="341" t="s">
        <v>155</v>
      </c>
      <c r="AD11" s="213"/>
      <c r="AE11" s="214" t="s">
        <v>195</v>
      </c>
      <c r="AF11" s="216" t="s">
        <v>184</v>
      </c>
      <c r="AG11" s="214" t="s">
        <v>153</v>
      </c>
    </row>
    <row r="12" spans="2:33" s="99" customFormat="1" ht="24">
      <c r="B12" s="121">
        <f t="shared" si="1"/>
        <v>0.39236111111111083</v>
      </c>
      <c r="C12" s="122" t="s">
        <v>238</v>
      </c>
      <c r="D12" s="123" t="s">
        <v>192</v>
      </c>
      <c r="E12" s="124">
        <v>1</v>
      </c>
      <c r="F12" s="118" t="str">
        <f>VLOOKUP(E12,$AA$2:$AB$25,2)</f>
        <v>塩二小ソニック</v>
      </c>
      <c r="G12" s="120"/>
      <c r="H12" s="120" t="s">
        <v>235</v>
      </c>
      <c r="I12" s="172"/>
      <c r="J12" s="173" t="s">
        <v>192</v>
      </c>
      <c r="K12" s="124">
        <v>5</v>
      </c>
      <c r="L12" s="118" t="str">
        <f>VLOOKUP(K12,$AA$2:$AB$25,2)</f>
        <v>館ジャングルー</v>
      </c>
      <c r="M12" s="1120" t="s">
        <v>239</v>
      </c>
      <c r="N12" s="1121"/>
      <c r="O12" s="1121"/>
      <c r="P12" s="1121"/>
      <c r="Q12" s="1121"/>
      <c r="R12" s="1121"/>
      <c r="S12" s="1121"/>
      <c r="T12" s="1121"/>
      <c r="U12" s="1121"/>
      <c r="V12" s="1122"/>
      <c r="W12" s="194">
        <f t="shared" si="0"/>
        <v>0.39236111111111083</v>
      </c>
      <c r="AD12" s="218"/>
      <c r="AE12" s="99" t="s">
        <v>192</v>
      </c>
      <c r="AF12" s="99" t="s">
        <v>376</v>
      </c>
      <c r="AG12" s="99" t="s">
        <v>201</v>
      </c>
    </row>
    <row r="13" spans="2:33" s="99" customFormat="1">
      <c r="B13" s="121">
        <f t="shared" si="1"/>
        <v>0.39930555555555525</v>
      </c>
      <c r="C13" s="122" t="s">
        <v>240</v>
      </c>
      <c r="D13" s="123" t="s">
        <v>237</v>
      </c>
      <c r="E13" s="126">
        <v>7</v>
      </c>
      <c r="F13" s="118" t="str">
        <f>VLOOKUP(E13,$AA$2:$AB$25,2)</f>
        <v>ひがまつ　ブルーインパルス</v>
      </c>
      <c r="G13" s="125"/>
      <c r="H13" s="125" t="s">
        <v>235</v>
      </c>
      <c r="I13" s="174"/>
      <c r="J13" s="173" t="s">
        <v>237</v>
      </c>
      <c r="K13" s="124">
        <v>9</v>
      </c>
      <c r="L13" s="118" t="str">
        <f>VLOOKUP(K13,$AA$2:$AB$25,2)</f>
        <v>荒町フェニックス</v>
      </c>
      <c r="M13" s="122" t="s">
        <v>238</v>
      </c>
      <c r="N13" s="123" t="s">
        <v>237</v>
      </c>
      <c r="O13" s="126">
        <v>6</v>
      </c>
      <c r="P13" s="118" t="str">
        <f>VLOOKUP(O13,$AA$2:$AB$25,2)</f>
        <v>原小ファイターズ</v>
      </c>
      <c r="Q13" s="125"/>
      <c r="R13" s="125" t="s">
        <v>235</v>
      </c>
      <c r="S13" s="174"/>
      <c r="T13" s="173" t="s">
        <v>237</v>
      </c>
      <c r="U13" s="124">
        <v>8</v>
      </c>
      <c r="V13" s="118" t="str">
        <f>VLOOKUP(U13,$AA$2:$AB$25,2)</f>
        <v>Pchans</v>
      </c>
      <c r="W13" s="194">
        <f t="shared" si="0"/>
        <v>0.39930555555555525</v>
      </c>
      <c r="AD13" s="218"/>
    </row>
    <row r="14" spans="2:33" s="99" customFormat="1">
      <c r="B14" s="121">
        <f t="shared" si="1"/>
        <v>0.40624999999999967</v>
      </c>
      <c r="C14" s="122" t="s">
        <v>241</v>
      </c>
      <c r="D14" s="123" t="s">
        <v>192</v>
      </c>
      <c r="E14" s="126">
        <v>4</v>
      </c>
      <c r="F14" s="118" t="str">
        <f>VLOOKUP(E14,$AA$2:$AB$25,2)</f>
        <v>松陵ヤンキーズ</v>
      </c>
      <c r="G14" s="125"/>
      <c r="H14" s="125" t="s">
        <v>235</v>
      </c>
      <c r="I14" s="174"/>
      <c r="J14" s="173" t="s">
        <v>192</v>
      </c>
      <c r="K14" s="126">
        <v>5</v>
      </c>
      <c r="L14" s="118" t="str">
        <f>VLOOKUP(K14,$AA$2:$AB$25,2)</f>
        <v>館ジャングルー</v>
      </c>
      <c r="M14" s="122" t="s">
        <v>240</v>
      </c>
      <c r="N14" s="123" t="s">
        <v>192</v>
      </c>
      <c r="O14" s="126">
        <v>2</v>
      </c>
      <c r="P14" s="118" t="str">
        <f>VLOOKUP(O14,$AA$2:$AB$25,2)</f>
        <v>岩沼西ファイターズ</v>
      </c>
      <c r="Q14" s="125"/>
      <c r="R14" s="125" t="s">
        <v>235</v>
      </c>
      <c r="S14" s="174"/>
      <c r="T14" s="173" t="s">
        <v>192</v>
      </c>
      <c r="U14" s="124">
        <v>3</v>
      </c>
      <c r="V14" s="118" t="str">
        <f>VLOOKUP(U14,$AA$2:$AB$25,2)</f>
        <v>TRY-PAC</v>
      </c>
      <c r="W14" s="194">
        <f t="shared" si="0"/>
        <v>0.40624999999999967</v>
      </c>
      <c r="AD14" s="218"/>
    </row>
    <row r="15" spans="2:33" s="99" customFormat="1" ht="24">
      <c r="B15" s="121">
        <f t="shared" si="1"/>
        <v>0.41319444444444409</v>
      </c>
      <c r="C15" s="1120" t="s">
        <v>239</v>
      </c>
      <c r="D15" s="1121"/>
      <c r="E15" s="1121"/>
      <c r="F15" s="1121"/>
      <c r="G15" s="1121"/>
      <c r="H15" s="1121"/>
      <c r="I15" s="1121"/>
      <c r="J15" s="1121"/>
      <c r="K15" s="1121"/>
      <c r="L15" s="1122"/>
      <c r="M15" s="1120" t="s">
        <v>239</v>
      </c>
      <c r="N15" s="1121"/>
      <c r="O15" s="1121"/>
      <c r="P15" s="1121"/>
      <c r="Q15" s="1121"/>
      <c r="R15" s="1121"/>
      <c r="S15" s="1121"/>
      <c r="T15" s="1121"/>
      <c r="U15" s="1121"/>
      <c r="V15" s="1122"/>
      <c r="W15" s="194">
        <f t="shared" si="0"/>
        <v>0.41319444444444409</v>
      </c>
      <c r="Z15" s="219"/>
      <c r="AA15" s="219"/>
      <c r="AB15" s="219"/>
      <c r="AC15" s="220"/>
      <c r="AD15" s="218"/>
    </row>
    <row r="16" spans="2:33" s="99" customFormat="1">
      <c r="B16" s="121">
        <f t="shared" si="1"/>
        <v>0.42013888888888851</v>
      </c>
      <c r="C16" s="122" t="s">
        <v>242</v>
      </c>
      <c r="D16" s="123" t="s">
        <v>192</v>
      </c>
      <c r="E16" s="126">
        <v>3</v>
      </c>
      <c r="F16" s="118" t="str">
        <f>VLOOKUP(E16,$AA$2:$AB$25,2)</f>
        <v>TRY-PAC</v>
      </c>
      <c r="G16" s="125"/>
      <c r="H16" s="125" t="s">
        <v>235</v>
      </c>
      <c r="I16" s="174"/>
      <c r="J16" s="173" t="s">
        <v>192</v>
      </c>
      <c r="K16" s="126">
        <v>1</v>
      </c>
      <c r="L16" s="118" t="str">
        <f>VLOOKUP(K16,$AA$2:$AB$25,2)</f>
        <v>塩二小ソニック</v>
      </c>
      <c r="M16" s="122" t="s">
        <v>241</v>
      </c>
      <c r="N16" s="173" t="s">
        <v>192</v>
      </c>
      <c r="O16" s="126">
        <v>4</v>
      </c>
      <c r="P16" s="118" t="str">
        <f>VLOOKUP(O16,$AA$2:$AB$25,2)</f>
        <v>松陵ヤンキーズ</v>
      </c>
      <c r="Q16" s="125"/>
      <c r="R16" s="125" t="s">
        <v>235</v>
      </c>
      <c r="S16" s="174"/>
      <c r="T16" s="173" t="s">
        <v>192</v>
      </c>
      <c r="U16" s="126">
        <v>2</v>
      </c>
      <c r="V16" s="118" t="str">
        <f>VLOOKUP(U16,$AA$2:$AB$25,2)</f>
        <v>岩沼西ファイターズ</v>
      </c>
      <c r="W16" s="194">
        <f t="shared" si="0"/>
        <v>0.42013888888888851</v>
      </c>
      <c r="Z16" s="1172" t="s">
        <v>222</v>
      </c>
      <c r="AA16" s="211">
        <v>10</v>
      </c>
      <c r="AB16" s="211"/>
      <c r="AC16" s="220"/>
      <c r="AD16" s="218"/>
    </row>
    <row r="17" spans="2:30">
      <c r="B17" s="121">
        <f t="shared" si="1"/>
        <v>0.42708333333333293</v>
      </c>
      <c r="C17" s="122" t="s">
        <v>243</v>
      </c>
      <c r="D17" s="123" t="s">
        <v>237</v>
      </c>
      <c r="E17" s="126">
        <v>9</v>
      </c>
      <c r="F17" s="118" t="str">
        <f>VLOOKUP(E17,$AA$2:$AB$25,2)</f>
        <v>荒町フェニックス</v>
      </c>
      <c r="G17" s="125"/>
      <c r="H17" s="125" t="s">
        <v>235</v>
      </c>
      <c r="I17" s="174"/>
      <c r="J17" s="123" t="s">
        <v>237</v>
      </c>
      <c r="K17" s="126">
        <v>6</v>
      </c>
      <c r="L17" s="118" t="str">
        <f>VLOOKUP(K17,$AA$2:$AB$25,2)</f>
        <v>原小ファイターズ</v>
      </c>
      <c r="M17" s="122" t="s">
        <v>242</v>
      </c>
      <c r="N17" s="173" t="s">
        <v>237</v>
      </c>
      <c r="O17" s="126">
        <v>7</v>
      </c>
      <c r="P17" s="118" t="str">
        <f>VLOOKUP(O17,$AA$2:$AB$25,2)</f>
        <v>ひがまつ　ブルーインパルス</v>
      </c>
      <c r="Q17" s="125"/>
      <c r="R17" s="125" t="s">
        <v>235</v>
      </c>
      <c r="S17" s="174"/>
      <c r="T17" s="173" t="s">
        <v>237</v>
      </c>
      <c r="U17" s="126">
        <v>8</v>
      </c>
      <c r="V17" s="118" t="str">
        <f>VLOOKUP(U17,$AA$2:$AB$25,2)</f>
        <v>Pchans</v>
      </c>
      <c r="W17" s="194">
        <f t="shared" si="0"/>
        <v>0.42708333333333293</v>
      </c>
      <c r="Z17" s="1172"/>
      <c r="AA17" s="211">
        <v>11</v>
      </c>
      <c r="AB17" s="212"/>
      <c r="AC17" s="220"/>
      <c r="AD17" s="221"/>
    </row>
    <row r="18" spans="2:30" s="99" customFormat="1">
      <c r="B18" s="121">
        <f t="shared" si="1"/>
        <v>0.43402777777777735</v>
      </c>
      <c r="C18" s="122" t="s">
        <v>244</v>
      </c>
      <c r="D18" s="123" t="s">
        <v>192</v>
      </c>
      <c r="E18" s="126">
        <v>4</v>
      </c>
      <c r="F18" s="118" t="str">
        <f>VLOOKUP(E18,$AA$2:$AB$25,2)</f>
        <v>松陵ヤンキーズ</v>
      </c>
      <c r="G18" s="125"/>
      <c r="H18" s="125" t="s">
        <v>235</v>
      </c>
      <c r="I18" s="174"/>
      <c r="J18" s="123" t="s">
        <v>192</v>
      </c>
      <c r="K18" s="126">
        <v>1</v>
      </c>
      <c r="L18" s="118" t="str">
        <f>VLOOKUP(K18,$AA$2:$AB$25,2)</f>
        <v>塩二小ソニック</v>
      </c>
      <c r="M18" s="122" t="s">
        <v>243</v>
      </c>
      <c r="N18" s="123" t="s">
        <v>192</v>
      </c>
      <c r="O18" s="126">
        <v>5</v>
      </c>
      <c r="P18" s="118" t="str">
        <f>VLOOKUP(O18,$AA$2:$AB$25,2)</f>
        <v>館ジャングルー</v>
      </c>
      <c r="Q18" s="125"/>
      <c r="R18" s="125" t="s">
        <v>235</v>
      </c>
      <c r="S18" s="174"/>
      <c r="T18" s="123" t="s">
        <v>192</v>
      </c>
      <c r="U18" s="126">
        <v>3</v>
      </c>
      <c r="V18" s="118" t="str">
        <f>VLOOKUP(U18,$AA$2:$AB$25,2)</f>
        <v>TRY-PAC</v>
      </c>
      <c r="W18" s="194">
        <f t="shared" si="0"/>
        <v>0.43402777777777735</v>
      </c>
      <c r="Z18" s="1172"/>
      <c r="AA18" s="211">
        <v>12</v>
      </c>
      <c r="AB18" s="211"/>
      <c r="AC18" s="220"/>
      <c r="AD18" s="218"/>
    </row>
    <row r="19" spans="2:30" s="99" customFormat="1">
      <c r="B19" s="121">
        <f>B18+$C$63</f>
        <v>0.44027777777777732</v>
      </c>
      <c r="C19" s="1126" t="s">
        <v>245</v>
      </c>
      <c r="D19" s="1127"/>
      <c r="E19" s="1127"/>
      <c r="F19" s="1127"/>
      <c r="G19" s="1127"/>
      <c r="H19" s="1127"/>
      <c r="I19" s="1127"/>
      <c r="J19" s="1127"/>
      <c r="K19" s="1127"/>
      <c r="L19" s="1128"/>
      <c r="M19" s="1123" t="s">
        <v>356</v>
      </c>
      <c r="N19" s="1124"/>
      <c r="O19" s="1124"/>
      <c r="P19" s="1124"/>
      <c r="Q19" s="1124"/>
      <c r="R19" s="1124"/>
      <c r="S19" s="1124"/>
      <c r="T19" s="1124"/>
      <c r="U19" s="1124"/>
      <c r="V19" s="1125"/>
      <c r="W19" s="194">
        <f t="shared" si="0"/>
        <v>0.44027777777777732</v>
      </c>
      <c r="Z19" s="1172" t="s">
        <v>223</v>
      </c>
      <c r="AA19" s="211">
        <v>13</v>
      </c>
      <c r="AB19" s="211"/>
      <c r="AC19" s="220"/>
      <c r="AD19" s="218"/>
    </row>
    <row r="20" spans="2:30" s="99" customFormat="1" ht="21" customHeight="1">
      <c r="B20" s="121">
        <f>B19+$C$65</f>
        <v>0.44236111111111065</v>
      </c>
      <c r="C20" s="1129"/>
      <c r="D20" s="1130"/>
      <c r="E20" s="1130"/>
      <c r="F20" s="1130"/>
      <c r="G20" s="1130"/>
      <c r="H20" s="1130"/>
      <c r="I20" s="1130"/>
      <c r="J20" s="1130"/>
      <c r="K20" s="1130"/>
      <c r="L20" s="1131"/>
      <c r="M20" s="115" t="s">
        <v>244</v>
      </c>
      <c r="N20" s="116" t="s">
        <v>192</v>
      </c>
      <c r="O20" s="237">
        <v>5</v>
      </c>
      <c r="P20" s="118" t="str">
        <f>VLOOKUP(O20,$AA$2:$AB$25,2)</f>
        <v>館ジャングルー</v>
      </c>
      <c r="Q20" s="120"/>
      <c r="R20" s="120" t="s">
        <v>235</v>
      </c>
      <c r="S20" s="172"/>
      <c r="T20" s="116" t="s">
        <v>192</v>
      </c>
      <c r="U20" s="237">
        <v>2</v>
      </c>
      <c r="V20" s="118" t="str">
        <f>VLOOKUP(U20,$AA$2:$AB$25,2)</f>
        <v>岩沼西ファイターズ</v>
      </c>
      <c r="W20" s="194">
        <f t="shared" si="0"/>
        <v>0.44236111111111065</v>
      </c>
      <c r="Z20" s="1172"/>
      <c r="AA20" s="211">
        <v>14</v>
      </c>
      <c r="AB20" s="211"/>
      <c r="AC20" s="220"/>
      <c r="AD20" s="218"/>
    </row>
    <row r="21" spans="2:30" s="99" customFormat="1" ht="24">
      <c r="B21" s="121">
        <f>B20+$C$60</f>
        <v>0.44583333333333286</v>
      </c>
      <c r="C21" s="231"/>
      <c r="D21" s="232"/>
      <c r="E21" s="232"/>
      <c r="F21" s="232"/>
      <c r="G21" s="232"/>
      <c r="H21" s="232"/>
      <c r="I21" s="232"/>
      <c r="J21" s="232"/>
      <c r="K21" s="232"/>
      <c r="L21" s="238"/>
      <c r="M21" s="1126" t="s">
        <v>357</v>
      </c>
      <c r="N21" s="1127"/>
      <c r="O21" s="1127"/>
      <c r="P21" s="1127"/>
      <c r="Q21" s="1127"/>
      <c r="R21" s="1127"/>
      <c r="S21" s="1127"/>
      <c r="T21" s="1127"/>
      <c r="U21" s="1127"/>
      <c r="V21" s="1128"/>
      <c r="W21" s="194">
        <f t="shared" si="0"/>
        <v>0.44583333333333286</v>
      </c>
      <c r="Z21" s="1172"/>
      <c r="AA21" s="211">
        <v>15</v>
      </c>
      <c r="AB21" s="211"/>
      <c r="AC21" s="220"/>
      <c r="AD21" s="218"/>
    </row>
    <row r="22" spans="2:30" s="99" customFormat="1">
      <c r="B22" s="121">
        <f>B21+$C$59</f>
        <v>0.45277777777777728</v>
      </c>
      <c r="C22" s="122" t="s">
        <v>246</v>
      </c>
      <c r="D22" s="123" t="s">
        <v>247</v>
      </c>
      <c r="E22" s="127" t="s">
        <v>218</v>
      </c>
      <c r="F22" s="118"/>
      <c r="G22" s="125"/>
      <c r="H22" s="125" t="s">
        <v>235</v>
      </c>
      <c r="I22" s="174"/>
      <c r="J22" s="123" t="s">
        <v>247</v>
      </c>
      <c r="K22" s="127" t="s">
        <v>219</v>
      </c>
      <c r="L22" s="118"/>
      <c r="M22" s="1173"/>
      <c r="N22" s="1174"/>
      <c r="O22" s="1174"/>
      <c r="P22" s="1174"/>
      <c r="Q22" s="1174"/>
      <c r="R22" s="1174"/>
      <c r="S22" s="1174"/>
      <c r="T22" s="1174"/>
      <c r="U22" s="1174"/>
      <c r="V22" s="1175"/>
      <c r="W22" s="194">
        <f t="shared" si="0"/>
        <v>0.45277777777777728</v>
      </c>
      <c r="Z22" s="1172" t="s">
        <v>224</v>
      </c>
      <c r="AA22" s="211">
        <v>16</v>
      </c>
      <c r="AB22" s="211"/>
      <c r="AC22" s="220"/>
      <c r="AD22" s="218"/>
    </row>
    <row r="23" spans="2:30" s="99" customFormat="1">
      <c r="B23" s="121">
        <f>B22+$C$63</f>
        <v>0.45902777777777726</v>
      </c>
      <c r="C23" s="122" t="s">
        <v>248</v>
      </c>
      <c r="D23" s="123" t="s">
        <v>247</v>
      </c>
      <c r="E23" s="127" t="s">
        <v>218</v>
      </c>
      <c r="F23" s="118"/>
      <c r="G23" s="125"/>
      <c r="H23" s="125" t="s">
        <v>235</v>
      </c>
      <c r="I23" s="174"/>
      <c r="J23" s="123" t="s">
        <v>247</v>
      </c>
      <c r="K23" s="127" t="s">
        <v>220</v>
      </c>
      <c r="L23" s="118"/>
      <c r="M23" s="1176"/>
      <c r="N23" s="1177"/>
      <c r="O23" s="1177"/>
      <c r="P23" s="1177"/>
      <c r="Q23" s="1177"/>
      <c r="R23" s="1177"/>
      <c r="S23" s="1177"/>
      <c r="T23" s="1177"/>
      <c r="U23" s="1177"/>
      <c r="V23" s="1178"/>
      <c r="W23" s="194">
        <f t="shared" si="0"/>
        <v>0.45902777777777726</v>
      </c>
      <c r="Y23" s="213"/>
      <c r="Z23" s="1172"/>
      <c r="AA23" s="211">
        <v>17</v>
      </c>
      <c r="AB23" s="211"/>
      <c r="AC23" s="220"/>
    </row>
    <row r="24" spans="2:30" s="99" customFormat="1">
      <c r="B24" s="121">
        <f>B23+$C$63</f>
        <v>0.46527777777777724</v>
      </c>
      <c r="C24" s="122" t="s">
        <v>249</v>
      </c>
      <c r="D24" s="123" t="s">
        <v>247</v>
      </c>
      <c r="E24" s="127" t="s">
        <v>219</v>
      </c>
      <c r="F24" s="118"/>
      <c r="G24" s="125"/>
      <c r="H24" s="125" t="s">
        <v>235</v>
      </c>
      <c r="I24" s="174"/>
      <c r="J24" s="123" t="s">
        <v>247</v>
      </c>
      <c r="K24" s="127" t="s">
        <v>220</v>
      </c>
      <c r="L24" s="118"/>
      <c r="M24" s="1179"/>
      <c r="N24" s="1180"/>
      <c r="O24" s="1180"/>
      <c r="P24" s="1180"/>
      <c r="Q24" s="1180"/>
      <c r="R24" s="1180"/>
      <c r="S24" s="1180"/>
      <c r="T24" s="1180"/>
      <c r="U24" s="1180"/>
      <c r="V24" s="1181"/>
      <c r="W24" s="194">
        <f t="shared" si="0"/>
        <v>0.46527777777777724</v>
      </c>
      <c r="Y24" s="214"/>
      <c r="Z24" s="1172"/>
      <c r="AA24" s="211">
        <v>18</v>
      </c>
      <c r="AB24" s="211"/>
      <c r="AC24" s="220"/>
    </row>
    <row r="25" spans="2:30" s="99" customFormat="1" ht="30" customHeight="1">
      <c r="B25" s="1151" t="s">
        <v>358</v>
      </c>
      <c r="C25" s="1159" t="s">
        <v>360</v>
      </c>
      <c r="D25" s="1160"/>
      <c r="E25" s="1160"/>
      <c r="F25" s="1160"/>
      <c r="G25" s="1160"/>
      <c r="H25" s="1160"/>
      <c r="I25" s="1160"/>
      <c r="J25" s="1160"/>
      <c r="K25" s="1160"/>
      <c r="L25" s="1160"/>
      <c r="M25" s="1159" t="s">
        <v>359</v>
      </c>
      <c r="N25" s="1160"/>
      <c r="O25" s="1160"/>
      <c r="P25" s="1160"/>
      <c r="Q25" s="1160"/>
      <c r="R25" s="1160"/>
      <c r="S25" s="1160"/>
      <c r="T25" s="1160"/>
      <c r="U25" s="1160"/>
      <c r="V25" s="1160"/>
      <c r="W25" s="1166" t="str">
        <f t="shared" si="0"/>
        <v>11:20~
12:10</v>
      </c>
      <c r="Y25" s="214"/>
      <c r="Z25" s="1172" t="s">
        <v>224</v>
      </c>
      <c r="AA25" s="211">
        <v>19</v>
      </c>
      <c r="AB25" s="211"/>
    </row>
    <row r="26" spans="2:30" s="99" customFormat="1" ht="30" customHeight="1">
      <c r="B26" s="1152"/>
      <c r="C26" s="1161"/>
      <c r="D26" s="1162"/>
      <c r="E26" s="1162"/>
      <c r="F26" s="1162"/>
      <c r="G26" s="1162"/>
      <c r="H26" s="1162"/>
      <c r="I26" s="1162"/>
      <c r="J26" s="1162"/>
      <c r="K26" s="1162"/>
      <c r="L26" s="1162"/>
      <c r="M26" s="1165"/>
      <c r="N26" s="1162"/>
      <c r="O26" s="1162"/>
      <c r="P26" s="1162"/>
      <c r="Q26" s="1162"/>
      <c r="R26" s="1162"/>
      <c r="S26" s="1162"/>
      <c r="T26" s="1162"/>
      <c r="U26" s="1162"/>
      <c r="V26" s="1162"/>
      <c r="W26" s="1167"/>
      <c r="Y26" s="214"/>
      <c r="Z26" s="1172"/>
      <c r="AA26" s="211">
        <v>20</v>
      </c>
      <c r="AB26" s="211"/>
    </row>
    <row r="27" spans="2:30" s="99" customFormat="1" ht="41.25" customHeight="1">
      <c r="B27" s="1153"/>
      <c r="C27" s="1163"/>
      <c r="D27" s="1164"/>
      <c r="E27" s="1164"/>
      <c r="F27" s="1164"/>
      <c r="G27" s="1164"/>
      <c r="H27" s="1164"/>
      <c r="I27" s="1164"/>
      <c r="J27" s="1164"/>
      <c r="K27" s="1164"/>
      <c r="L27" s="1164"/>
      <c r="M27" s="1163"/>
      <c r="N27" s="1164"/>
      <c r="O27" s="1164"/>
      <c r="P27" s="1164"/>
      <c r="Q27" s="1164"/>
      <c r="R27" s="1164"/>
      <c r="S27" s="1164"/>
      <c r="T27" s="1164"/>
      <c r="U27" s="1164"/>
      <c r="V27" s="1164"/>
      <c r="W27" s="1168"/>
      <c r="Y27" s="214"/>
      <c r="Z27" s="1172"/>
      <c r="AA27" s="211">
        <v>21</v>
      </c>
      <c r="AB27" s="211"/>
      <c r="AC27" s="220"/>
    </row>
    <row r="28" spans="2:30" s="99" customFormat="1">
      <c r="B28" s="121">
        <v>0.51041666666666663</v>
      </c>
      <c r="C28" s="130" t="s">
        <v>250</v>
      </c>
      <c r="D28" s="1138" t="s">
        <v>251</v>
      </c>
      <c r="E28" s="1139"/>
      <c r="F28" s="131"/>
      <c r="G28" s="132"/>
      <c r="H28" s="133" t="s">
        <v>235</v>
      </c>
      <c r="I28" s="175"/>
      <c r="J28" s="1138" t="s">
        <v>252</v>
      </c>
      <c r="K28" s="1139"/>
      <c r="L28" s="176"/>
      <c r="M28" s="130" t="s">
        <v>253</v>
      </c>
      <c r="N28" s="1138" t="s">
        <v>254</v>
      </c>
      <c r="O28" s="1139"/>
      <c r="P28" s="131"/>
      <c r="Q28" s="132"/>
      <c r="R28" s="133" t="s">
        <v>235</v>
      </c>
      <c r="S28" s="175"/>
      <c r="T28" s="1138" t="s">
        <v>255</v>
      </c>
      <c r="U28" s="1139"/>
      <c r="V28" s="176"/>
      <c r="W28" s="193">
        <f t="shared" ref="W28:W37" si="2">B28</f>
        <v>0.51041666666666663</v>
      </c>
      <c r="X28" s="128"/>
      <c r="Z28" s="219"/>
      <c r="AA28" s="219"/>
      <c r="AB28" s="219"/>
      <c r="AC28" s="220"/>
    </row>
    <row r="29" spans="2:30" s="99" customFormat="1">
      <c r="B29" s="121">
        <f>B28+$C$59</f>
        <v>0.51736111111111105</v>
      </c>
      <c r="C29" s="130" t="s">
        <v>256</v>
      </c>
      <c r="D29" s="1138" t="s">
        <v>257</v>
      </c>
      <c r="E29" s="1139"/>
      <c r="F29" s="131"/>
      <c r="G29" s="233"/>
      <c r="H29" s="133" t="s">
        <v>235</v>
      </c>
      <c r="I29" s="175"/>
      <c r="J29" s="1138" t="s">
        <v>258</v>
      </c>
      <c r="K29" s="1139"/>
      <c r="L29" s="177"/>
      <c r="M29" s="130" t="s">
        <v>259</v>
      </c>
      <c r="N29" s="1138" t="s">
        <v>260</v>
      </c>
      <c r="O29" s="1139"/>
      <c r="P29" s="131"/>
      <c r="Q29" s="233"/>
      <c r="R29" s="133" t="s">
        <v>235</v>
      </c>
      <c r="S29" s="175"/>
      <c r="T29" s="1138" t="s">
        <v>261</v>
      </c>
      <c r="U29" s="1139"/>
      <c r="V29" s="177"/>
      <c r="W29" s="193">
        <f t="shared" si="2"/>
        <v>0.51736111111111105</v>
      </c>
      <c r="Z29" s="219"/>
      <c r="AA29" s="226"/>
      <c r="AB29" s="225"/>
    </row>
    <row r="30" spans="2:30" s="99" customFormat="1">
      <c r="B30" s="121">
        <f>B29+$C$61</f>
        <v>0.52430555555555547</v>
      </c>
      <c r="C30" s="1123" t="s">
        <v>270</v>
      </c>
      <c r="D30" s="1124"/>
      <c r="E30" s="1124"/>
      <c r="F30" s="1124"/>
      <c r="G30" s="1124"/>
      <c r="H30" s="1124"/>
      <c r="I30" s="1124"/>
      <c r="J30" s="1124"/>
      <c r="K30" s="1124"/>
      <c r="L30" s="1125"/>
      <c r="M30" s="1123" t="s">
        <v>270</v>
      </c>
      <c r="N30" s="1124"/>
      <c r="O30" s="1124"/>
      <c r="P30" s="1124"/>
      <c r="Q30" s="1124"/>
      <c r="R30" s="1124"/>
      <c r="S30" s="1124"/>
      <c r="T30" s="1124"/>
      <c r="U30" s="1124"/>
      <c r="V30" s="1125"/>
      <c r="W30" s="193">
        <f t="shared" si="2"/>
        <v>0.52430555555555547</v>
      </c>
      <c r="Z30" s="219"/>
      <c r="AA30" s="226"/>
      <c r="AB30" s="225"/>
    </row>
    <row r="31" spans="2:30" s="99" customFormat="1">
      <c r="B31" s="121">
        <f>B30+$C$60</f>
        <v>0.52777777777777768</v>
      </c>
      <c r="C31" s="1154" t="s">
        <v>262</v>
      </c>
      <c r="D31" s="1185" t="s">
        <v>263</v>
      </c>
      <c r="E31" s="1186"/>
      <c r="F31" s="134" t="s">
        <v>264</v>
      </c>
      <c r="G31" s="135"/>
      <c r="H31" s="136" t="s">
        <v>235</v>
      </c>
      <c r="I31" s="178"/>
      <c r="J31" s="1191" t="s">
        <v>265</v>
      </c>
      <c r="K31" s="1186"/>
      <c r="L31" s="134" t="s">
        <v>264</v>
      </c>
      <c r="M31" s="1154" t="s">
        <v>266</v>
      </c>
      <c r="N31" s="1185" t="s">
        <v>267</v>
      </c>
      <c r="O31" s="1186"/>
      <c r="P31" s="134" t="s">
        <v>264</v>
      </c>
      <c r="Q31" s="135"/>
      <c r="R31" s="136" t="s">
        <v>235</v>
      </c>
      <c r="S31" s="178"/>
      <c r="T31" s="1191" t="s">
        <v>268</v>
      </c>
      <c r="U31" s="1186"/>
      <c r="V31" s="134" t="s">
        <v>264</v>
      </c>
      <c r="W31" s="193">
        <f t="shared" si="2"/>
        <v>0.52777777777777768</v>
      </c>
      <c r="Z31" s="225"/>
      <c r="AA31" s="219"/>
      <c r="AB31" s="228"/>
    </row>
    <row r="32" spans="2:30" s="99" customFormat="1">
      <c r="B32" s="121">
        <f>B31+$C$62</f>
        <v>0.53611111111111098</v>
      </c>
      <c r="C32" s="1155"/>
      <c r="D32" s="1187"/>
      <c r="E32" s="1188"/>
      <c r="F32" s="137"/>
      <c r="G32" s="138"/>
      <c r="H32" s="139" t="s">
        <v>235</v>
      </c>
      <c r="I32" s="179"/>
      <c r="J32" s="1192"/>
      <c r="K32" s="1188"/>
      <c r="L32" s="137"/>
      <c r="M32" s="1155"/>
      <c r="N32" s="1187"/>
      <c r="O32" s="1188"/>
      <c r="P32" s="137"/>
      <c r="Q32" s="138"/>
      <c r="R32" s="139" t="s">
        <v>235</v>
      </c>
      <c r="S32" s="179"/>
      <c r="T32" s="1192"/>
      <c r="U32" s="1188"/>
      <c r="V32" s="137"/>
      <c r="W32" s="193">
        <f t="shared" si="2"/>
        <v>0.53611111111111098</v>
      </c>
      <c r="Y32" s="227"/>
      <c r="Z32" s="219"/>
      <c r="AA32" s="219"/>
      <c r="AB32" s="228"/>
    </row>
    <row r="33" spans="2:28" s="99" customFormat="1">
      <c r="B33" s="121">
        <f>B32+$C$62</f>
        <v>0.54444444444444429</v>
      </c>
      <c r="C33" s="1156"/>
      <c r="D33" s="1189"/>
      <c r="E33" s="1190"/>
      <c r="F33" s="131"/>
      <c r="G33" s="140"/>
      <c r="H33" s="141" t="s">
        <v>235</v>
      </c>
      <c r="I33" s="180"/>
      <c r="J33" s="1193"/>
      <c r="K33" s="1190"/>
      <c r="L33" s="176"/>
      <c r="M33" s="1156"/>
      <c r="N33" s="1189"/>
      <c r="O33" s="1190"/>
      <c r="P33" s="181"/>
      <c r="Q33" s="140"/>
      <c r="R33" s="141" t="s">
        <v>235</v>
      </c>
      <c r="S33" s="180"/>
      <c r="T33" s="1193"/>
      <c r="U33" s="1190"/>
      <c r="V33" s="197"/>
      <c r="W33" s="193">
        <f t="shared" si="2"/>
        <v>0.54444444444444429</v>
      </c>
      <c r="Z33" s="219"/>
      <c r="AA33" s="219"/>
      <c r="AB33" s="219"/>
    </row>
    <row r="34" spans="2:28" s="99" customFormat="1">
      <c r="B34" s="121">
        <f>B33+$C$62</f>
        <v>0.55277777777777759</v>
      </c>
      <c r="C34" s="1182" t="s">
        <v>269</v>
      </c>
      <c r="D34" s="1160"/>
      <c r="E34" s="1160"/>
      <c r="F34" s="1160"/>
      <c r="G34" s="1160"/>
      <c r="H34" s="1160"/>
      <c r="I34" s="1160"/>
      <c r="J34" s="1160"/>
      <c r="K34" s="1160"/>
      <c r="L34" s="1183"/>
      <c r="M34" s="1123" t="s">
        <v>270</v>
      </c>
      <c r="N34" s="1124"/>
      <c r="O34" s="1124"/>
      <c r="P34" s="1124"/>
      <c r="Q34" s="1124"/>
      <c r="R34" s="1124"/>
      <c r="S34" s="1124"/>
      <c r="T34" s="1124"/>
      <c r="U34" s="1124"/>
      <c r="V34" s="1125"/>
      <c r="W34" s="193">
        <f t="shared" si="2"/>
        <v>0.55277777777777759</v>
      </c>
      <c r="Z34" s="219"/>
      <c r="AA34" s="219"/>
      <c r="AB34" s="219"/>
    </row>
    <row r="35" spans="2:28" s="99" customFormat="1">
      <c r="B35" s="121">
        <f>B34+$C$60</f>
        <v>0.5562499999999998</v>
      </c>
      <c r="C35" s="1161"/>
      <c r="D35" s="1162"/>
      <c r="E35" s="1162"/>
      <c r="F35" s="1162"/>
      <c r="G35" s="1162"/>
      <c r="H35" s="1162"/>
      <c r="I35" s="1162"/>
      <c r="J35" s="1162"/>
      <c r="K35" s="1162"/>
      <c r="L35" s="1184"/>
      <c r="M35" s="1154" t="s">
        <v>271</v>
      </c>
      <c r="N35" s="1185" t="s">
        <v>272</v>
      </c>
      <c r="O35" s="1186"/>
      <c r="P35" s="1157" t="s">
        <v>273</v>
      </c>
      <c r="Q35" s="198"/>
      <c r="R35" s="136" t="s">
        <v>235</v>
      </c>
      <c r="S35" s="178"/>
      <c r="T35" s="1185" t="s">
        <v>274</v>
      </c>
      <c r="U35" s="1186"/>
      <c r="V35" s="1157" t="s">
        <v>273</v>
      </c>
      <c r="W35" s="193">
        <f t="shared" si="2"/>
        <v>0.5562499999999998</v>
      </c>
      <c r="Z35" s="219"/>
      <c r="AA35" s="219"/>
      <c r="AB35" s="219"/>
    </row>
    <row r="36" spans="2:28" s="99" customFormat="1">
      <c r="B36" s="121">
        <f>B35+$C$62</f>
        <v>0.5645833333333331</v>
      </c>
      <c r="C36" s="1161"/>
      <c r="D36" s="1162"/>
      <c r="E36" s="1162"/>
      <c r="F36" s="1162"/>
      <c r="G36" s="1162"/>
      <c r="H36" s="1162"/>
      <c r="I36" s="1162"/>
      <c r="J36" s="1162"/>
      <c r="K36" s="1162"/>
      <c r="L36" s="1184"/>
      <c r="M36" s="1155"/>
      <c r="N36" s="1187"/>
      <c r="O36" s="1188"/>
      <c r="P36" s="1158"/>
      <c r="Q36" s="199"/>
      <c r="R36" s="139" t="s">
        <v>235</v>
      </c>
      <c r="S36" s="179"/>
      <c r="T36" s="1187"/>
      <c r="U36" s="1188"/>
      <c r="V36" s="1158"/>
      <c r="W36" s="193">
        <f t="shared" si="2"/>
        <v>0.5645833333333331</v>
      </c>
      <c r="Z36" s="219"/>
      <c r="AA36" s="219"/>
      <c r="AB36" s="219"/>
    </row>
    <row r="37" spans="2:28" s="99" customFormat="1">
      <c r="B37" s="234">
        <f>B36+$C$62</f>
        <v>0.57291666666666641</v>
      </c>
      <c r="C37" s="1161"/>
      <c r="D37" s="1162"/>
      <c r="E37" s="1162"/>
      <c r="F37" s="1162"/>
      <c r="G37" s="1162"/>
      <c r="H37" s="1162"/>
      <c r="I37" s="1162"/>
      <c r="J37" s="1162"/>
      <c r="K37" s="1162"/>
      <c r="L37" s="1184"/>
      <c r="M37" s="1155"/>
      <c r="N37" s="1187"/>
      <c r="O37" s="1188"/>
      <c r="P37" s="1158"/>
      <c r="Q37" s="239"/>
      <c r="R37" s="240" t="s">
        <v>235</v>
      </c>
      <c r="S37" s="241"/>
      <c r="T37" s="1187"/>
      <c r="U37" s="1188"/>
      <c r="V37" s="1158"/>
      <c r="W37" s="195">
        <f t="shared" si="2"/>
        <v>0.57291666666666641</v>
      </c>
      <c r="Z37" s="219"/>
      <c r="AA37" s="219"/>
      <c r="AB37" s="219"/>
    </row>
    <row r="38" spans="2:28" s="99" customFormat="1">
      <c r="B38" s="394"/>
      <c r="C38" s="335"/>
      <c r="D38" s="336"/>
      <c r="E38" s="336"/>
      <c r="F38" s="336"/>
      <c r="G38" s="336"/>
      <c r="H38" s="336"/>
      <c r="I38" s="336"/>
      <c r="J38" s="336"/>
      <c r="K38" s="336"/>
      <c r="L38" s="337"/>
      <c r="M38" s="395"/>
      <c r="N38" s="227"/>
      <c r="O38" s="227"/>
      <c r="P38" s="396"/>
      <c r="Q38" s="240"/>
      <c r="R38" s="240"/>
      <c r="S38" s="240"/>
      <c r="T38" s="227"/>
      <c r="U38" s="227"/>
      <c r="V38" s="397"/>
      <c r="W38" s="398"/>
      <c r="Z38" s="219"/>
      <c r="AA38" s="219"/>
      <c r="AB38" s="219"/>
    </row>
    <row r="39" spans="2:28" s="99" customFormat="1">
      <c r="B39" s="235"/>
      <c r="C39" s="1132" t="s">
        <v>275</v>
      </c>
      <c r="D39" s="1133"/>
      <c r="E39" s="1133"/>
      <c r="F39" s="1133"/>
      <c r="G39" s="1133"/>
      <c r="H39" s="1133"/>
      <c r="I39" s="1133"/>
      <c r="J39" s="1133"/>
      <c r="K39" s="1133"/>
      <c r="L39" s="1134"/>
      <c r="M39" s="1135" t="s">
        <v>275</v>
      </c>
      <c r="N39" s="1136"/>
      <c r="O39" s="1136"/>
      <c r="P39" s="1136"/>
      <c r="Q39" s="1136"/>
      <c r="R39" s="1136"/>
      <c r="S39" s="1136"/>
      <c r="T39" s="1136"/>
      <c r="U39" s="1136"/>
      <c r="V39" s="1137"/>
      <c r="W39" s="242"/>
      <c r="Z39" s="219"/>
      <c r="AA39" s="219"/>
      <c r="AB39" s="219"/>
    </row>
    <row r="40" spans="2:28" s="99" customFormat="1">
      <c r="B40" s="236">
        <v>0.59375</v>
      </c>
      <c r="C40" s="143" t="s">
        <v>234</v>
      </c>
      <c r="D40" s="144" t="s">
        <v>276</v>
      </c>
      <c r="E40" s="145">
        <v>10</v>
      </c>
      <c r="F40" s="146">
        <f>VLOOKUP(E40,$AA$2:$AB$27,2)</f>
        <v>0</v>
      </c>
      <c r="G40" s="147"/>
      <c r="H40" s="148" t="s">
        <v>235</v>
      </c>
      <c r="I40" s="182"/>
      <c r="J40" s="183" t="s">
        <v>276</v>
      </c>
      <c r="K40" s="145">
        <v>11</v>
      </c>
      <c r="L40" s="146">
        <f>VLOOKUP(K40,$AA$2:$AB$27,2)</f>
        <v>0</v>
      </c>
      <c r="M40" s="143" t="s">
        <v>234</v>
      </c>
      <c r="N40" s="144" t="s">
        <v>277</v>
      </c>
      <c r="O40" s="145">
        <v>13</v>
      </c>
      <c r="P40" s="146">
        <f>VLOOKUP(O40,$AA$2:$AB$27,2)</f>
        <v>0</v>
      </c>
      <c r="Q40" s="147"/>
      <c r="R40" s="148" t="s">
        <v>235</v>
      </c>
      <c r="S40" s="182"/>
      <c r="T40" s="183" t="s">
        <v>277</v>
      </c>
      <c r="U40" s="145">
        <v>14</v>
      </c>
      <c r="V40" s="146">
        <f t="shared" ref="V40:V45" si="3">VLOOKUP(U40,$AA$2:$AB$27,2)</f>
        <v>0</v>
      </c>
      <c r="W40" s="204">
        <f t="shared" ref="W40:W49" si="4">B40</f>
        <v>0.59375</v>
      </c>
      <c r="Z40" s="219"/>
      <c r="AA40" s="219"/>
      <c r="AB40" s="219"/>
    </row>
    <row r="41" spans="2:28" s="99" customFormat="1">
      <c r="B41" s="149">
        <f t="shared" ref="B41:B46" si="5">B40+$C$63</f>
        <v>0.6</v>
      </c>
      <c r="C41" s="150" t="s">
        <v>236</v>
      </c>
      <c r="D41" s="151" t="s">
        <v>278</v>
      </c>
      <c r="E41" s="152">
        <v>16</v>
      </c>
      <c r="F41" s="146">
        <f>VLOOKUP(E41,$AA$2:$AB$25,2)</f>
        <v>0</v>
      </c>
      <c r="G41" s="153"/>
      <c r="H41" s="153" t="s">
        <v>235</v>
      </c>
      <c r="I41" s="184"/>
      <c r="J41" s="183" t="s">
        <v>278</v>
      </c>
      <c r="K41" s="152">
        <v>17</v>
      </c>
      <c r="L41" s="146">
        <f>VLOOKUP(K41,$AA$2:$AB$25,2)</f>
        <v>0</v>
      </c>
      <c r="M41" s="150" t="s">
        <v>236</v>
      </c>
      <c r="N41" s="151" t="s">
        <v>279</v>
      </c>
      <c r="O41" s="152">
        <v>19</v>
      </c>
      <c r="P41" s="146">
        <f>VLOOKUP(O41,$AA$2:$AB$25,2)</f>
        <v>0</v>
      </c>
      <c r="Q41" s="153"/>
      <c r="R41" s="153" t="s">
        <v>235</v>
      </c>
      <c r="S41" s="184"/>
      <c r="T41" s="183" t="s">
        <v>279</v>
      </c>
      <c r="U41" s="152">
        <v>20</v>
      </c>
      <c r="V41" s="146">
        <f t="shared" si="3"/>
        <v>0</v>
      </c>
      <c r="W41" s="205">
        <f t="shared" si="4"/>
        <v>0.6</v>
      </c>
      <c r="Z41" s="219"/>
      <c r="AA41" s="219"/>
      <c r="AB41" s="219"/>
    </row>
    <row r="42" spans="2:28" s="99" customFormat="1">
      <c r="B42" s="149">
        <f t="shared" si="5"/>
        <v>0.60624999999999996</v>
      </c>
      <c r="C42" s="150" t="s">
        <v>238</v>
      </c>
      <c r="D42" s="151" t="s">
        <v>276</v>
      </c>
      <c r="E42" s="152">
        <v>10</v>
      </c>
      <c r="F42" s="146">
        <f>VLOOKUP(E42,$AA$2:$AB$27,2)</f>
        <v>0</v>
      </c>
      <c r="G42" s="148"/>
      <c r="H42" s="148" t="s">
        <v>235</v>
      </c>
      <c r="I42" s="182"/>
      <c r="J42" s="183" t="s">
        <v>276</v>
      </c>
      <c r="K42" s="152">
        <v>12</v>
      </c>
      <c r="L42" s="146">
        <f>VLOOKUP(K42,$AA$2:$AB$27,2)</f>
        <v>0</v>
      </c>
      <c r="M42" s="150" t="s">
        <v>238</v>
      </c>
      <c r="N42" s="151" t="s">
        <v>277</v>
      </c>
      <c r="O42" s="152">
        <v>13</v>
      </c>
      <c r="P42" s="146">
        <f>VLOOKUP(O42,$AA$2:$AB$27,2)</f>
        <v>0</v>
      </c>
      <c r="Q42" s="153"/>
      <c r="R42" s="153" t="s">
        <v>235</v>
      </c>
      <c r="S42" s="184"/>
      <c r="T42" s="183" t="s">
        <v>277</v>
      </c>
      <c r="U42" s="152">
        <v>15</v>
      </c>
      <c r="V42" s="146">
        <f t="shared" si="3"/>
        <v>0</v>
      </c>
      <c r="W42" s="205">
        <f t="shared" si="4"/>
        <v>0.60624999999999996</v>
      </c>
      <c r="Z42" s="219"/>
      <c r="AA42" s="219"/>
      <c r="AB42" s="219"/>
    </row>
    <row r="43" spans="2:28" s="99" customFormat="1">
      <c r="B43" s="149">
        <f t="shared" si="5"/>
        <v>0.61249999999999993</v>
      </c>
      <c r="C43" s="150" t="s">
        <v>240</v>
      </c>
      <c r="D43" s="151" t="s">
        <v>278</v>
      </c>
      <c r="E43" s="154">
        <v>16</v>
      </c>
      <c r="F43" s="146">
        <f>VLOOKUP(E43,$AA$2:$AB$27,2)</f>
        <v>0</v>
      </c>
      <c r="G43" s="153"/>
      <c r="H43" s="153" t="s">
        <v>235</v>
      </c>
      <c r="I43" s="184"/>
      <c r="J43" s="183" t="s">
        <v>278</v>
      </c>
      <c r="K43" s="152">
        <v>18</v>
      </c>
      <c r="L43" s="146">
        <f>VLOOKUP(K43,$AA$2:$AB$27,2)</f>
        <v>0</v>
      </c>
      <c r="M43" s="150" t="s">
        <v>240</v>
      </c>
      <c r="N43" s="151" t="s">
        <v>279</v>
      </c>
      <c r="O43" s="154">
        <v>19</v>
      </c>
      <c r="P43" s="146">
        <f>VLOOKUP(O43,$AA$2:$AB$27,2)</f>
        <v>0</v>
      </c>
      <c r="Q43" s="153"/>
      <c r="R43" s="153" t="s">
        <v>235</v>
      </c>
      <c r="S43" s="184"/>
      <c r="T43" s="183" t="s">
        <v>279</v>
      </c>
      <c r="U43" s="152">
        <v>21</v>
      </c>
      <c r="V43" s="146">
        <f t="shared" si="3"/>
        <v>0</v>
      </c>
      <c r="W43" s="205">
        <f t="shared" si="4"/>
        <v>0.61249999999999993</v>
      </c>
      <c r="Z43" s="219"/>
      <c r="AA43" s="219"/>
      <c r="AB43" s="219"/>
    </row>
    <row r="44" spans="2:28" s="99" customFormat="1">
      <c r="B44" s="149">
        <f t="shared" si="5"/>
        <v>0.61874999999999991</v>
      </c>
      <c r="C44" s="150" t="s">
        <v>241</v>
      </c>
      <c r="D44" s="151" t="s">
        <v>276</v>
      </c>
      <c r="E44" s="154">
        <v>11</v>
      </c>
      <c r="F44" s="146">
        <f>VLOOKUP(E44,$AA$2:$AB$27,2)</f>
        <v>0</v>
      </c>
      <c r="G44" s="153"/>
      <c r="H44" s="153" t="s">
        <v>235</v>
      </c>
      <c r="I44" s="184"/>
      <c r="J44" s="183" t="s">
        <v>276</v>
      </c>
      <c r="K44" s="154">
        <v>12</v>
      </c>
      <c r="L44" s="146">
        <f>VLOOKUP(K44,$AA$2:$AB$27,2)</f>
        <v>0</v>
      </c>
      <c r="M44" s="150" t="s">
        <v>241</v>
      </c>
      <c r="N44" s="151" t="s">
        <v>277</v>
      </c>
      <c r="O44" s="154">
        <v>14</v>
      </c>
      <c r="P44" s="146">
        <f>VLOOKUP(O44,$AA$2:$AB$27,2)</f>
        <v>0</v>
      </c>
      <c r="Q44" s="153"/>
      <c r="R44" s="153" t="s">
        <v>235</v>
      </c>
      <c r="S44" s="184"/>
      <c r="T44" s="183" t="s">
        <v>277</v>
      </c>
      <c r="U44" s="152">
        <v>15</v>
      </c>
      <c r="V44" s="146">
        <f t="shared" si="3"/>
        <v>0</v>
      </c>
      <c r="W44" s="205">
        <f t="shared" si="4"/>
        <v>0.61874999999999991</v>
      </c>
      <c r="Z44" s="219"/>
      <c r="AA44" s="219"/>
      <c r="AB44" s="219"/>
    </row>
    <row r="45" spans="2:28" s="99" customFormat="1">
      <c r="B45" s="149">
        <f t="shared" si="5"/>
        <v>0.62499999999999989</v>
      </c>
      <c r="C45" s="150" t="s">
        <v>242</v>
      </c>
      <c r="D45" s="151" t="s">
        <v>278</v>
      </c>
      <c r="E45" s="154">
        <v>17</v>
      </c>
      <c r="F45" s="146">
        <f>VLOOKUP(E45,$AA$2:$AB$27,2)</f>
        <v>0</v>
      </c>
      <c r="G45" s="153"/>
      <c r="H45" s="153" t="s">
        <v>235</v>
      </c>
      <c r="I45" s="184"/>
      <c r="J45" s="183" t="s">
        <v>278</v>
      </c>
      <c r="K45" s="154">
        <v>18</v>
      </c>
      <c r="L45" s="146">
        <f>VLOOKUP(K45,$AA$2:$AB$27,2)</f>
        <v>0</v>
      </c>
      <c r="M45" s="150" t="s">
        <v>242</v>
      </c>
      <c r="N45" s="151" t="s">
        <v>279</v>
      </c>
      <c r="O45" s="154">
        <v>20</v>
      </c>
      <c r="P45" s="146">
        <f>VLOOKUP(O45,$AA$2:$AB$27,2)</f>
        <v>0</v>
      </c>
      <c r="Q45" s="153"/>
      <c r="R45" s="153" t="s">
        <v>235</v>
      </c>
      <c r="S45" s="184"/>
      <c r="T45" s="183" t="s">
        <v>279</v>
      </c>
      <c r="U45" s="152">
        <v>21</v>
      </c>
      <c r="V45" s="146">
        <f t="shared" si="3"/>
        <v>0</v>
      </c>
      <c r="W45" s="205">
        <f t="shared" si="4"/>
        <v>0.62499999999999989</v>
      </c>
      <c r="Z45" s="219"/>
      <c r="AA45" s="219"/>
      <c r="AB45" s="219"/>
    </row>
    <row r="46" spans="2:28" s="99" customFormat="1">
      <c r="B46" s="149">
        <f t="shared" si="5"/>
        <v>0.63124999999999987</v>
      </c>
      <c r="C46" s="1123" t="s">
        <v>357</v>
      </c>
      <c r="D46" s="1124"/>
      <c r="E46" s="1124"/>
      <c r="F46" s="1124"/>
      <c r="G46" s="1124"/>
      <c r="H46" s="1124"/>
      <c r="I46" s="1124"/>
      <c r="J46" s="1124"/>
      <c r="K46" s="1124"/>
      <c r="L46" s="1125"/>
      <c r="M46" s="1123" t="s">
        <v>357</v>
      </c>
      <c r="N46" s="1124"/>
      <c r="O46" s="1124"/>
      <c r="P46" s="1124"/>
      <c r="Q46" s="1124"/>
      <c r="R46" s="1124"/>
      <c r="S46" s="1124"/>
      <c r="T46" s="1124"/>
      <c r="U46" s="1124"/>
      <c r="V46" s="1125"/>
      <c r="W46" s="205">
        <f t="shared" si="4"/>
        <v>0.63124999999999987</v>
      </c>
      <c r="Z46" s="219"/>
      <c r="AA46" s="219"/>
      <c r="AB46" s="219"/>
    </row>
    <row r="47" spans="2:28" s="99" customFormat="1">
      <c r="B47" s="149">
        <f>B46+$C$59</f>
        <v>0.63819444444444429</v>
      </c>
      <c r="C47" s="155" t="s">
        <v>250</v>
      </c>
      <c r="D47" s="1140" t="s">
        <v>280</v>
      </c>
      <c r="E47" s="1141"/>
      <c r="F47" s="156"/>
      <c r="G47" s="157"/>
      <c r="H47" s="158" t="s">
        <v>235</v>
      </c>
      <c r="I47" s="185"/>
      <c r="J47" s="1140" t="s">
        <v>281</v>
      </c>
      <c r="K47" s="1141"/>
      <c r="L47" s="186"/>
      <c r="M47" s="155" t="s">
        <v>253</v>
      </c>
      <c r="N47" s="1140" t="s">
        <v>282</v>
      </c>
      <c r="O47" s="1141"/>
      <c r="P47" s="156"/>
      <c r="Q47" s="157"/>
      <c r="R47" s="158" t="s">
        <v>235</v>
      </c>
      <c r="S47" s="185"/>
      <c r="T47" s="1140" t="s">
        <v>283</v>
      </c>
      <c r="U47" s="1141"/>
      <c r="V47" s="186"/>
      <c r="W47" s="205">
        <f t="shared" si="4"/>
        <v>0.63819444444444429</v>
      </c>
      <c r="Z47" s="219"/>
      <c r="AA47" s="219"/>
      <c r="AB47" s="219"/>
    </row>
    <row r="48" spans="2:28" s="99" customFormat="1" ht="44.25" customHeight="1">
      <c r="B48" s="149">
        <f>B47+$C$63</f>
        <v>0.64444444444444426</v>
      </c>
      <c r="C48" s="155" t="s">
        <v>256</v>
      </c>
      <c r="D48" s="1140" t="s">
        <v>284</v>
      </c>
      <c r="E48" s="1141"/>
      <c r="F48" s="156"/>
      <c r="G48" s="157"/>
      <c r="H48" s="158" t="s">
        <v>235</v>
      </c>
      <c r="I48" s="185"/>
      <c r="J48" s="1140" t="s">
        <v>285</v>
      </c>
      <c r="K48" s="1141"/>
      <c r="L48" s="186"/>
      <c r="M48" s="155" t="s">
        <v>259</v>
      </c>
      <c r="N48" s="1140" t="s">
        <v>286</v>
      </c>
      <c r="O48" s="1141"/>
      <c r="P48" s="156"/>
      <c r="Q48" s="157"/>
      <c r="R48" s="158" t="s">
        <v>235</v>
      </c>
      <c r="S48" s="185"/>
      <c r="T48" s="1140" t="s">
        <v>287</v>
      </c>
      <c r="U48" s="1141"/>
      <c r="V48" s="186"/>
      <c r="W48" s="205">
        <f t="shared" si="4"/>
        <v>0.64444444444444426</v>
      </c>
      <c r="Z48" s="219"/>
      <c r="AA48" s="229"/>
      <c r="AB48" s="229"/>
    </row>
    <row r="49" spans="2:44" s="99" customFormat="1" ht="45.95" customHeight="1">
      <c r="B49" s="149">
        <f>B48+$C$63</f>
        <v>0.65069444444444424</v>
      </c>
      <c r="C49" s="155" t="s">
        <v>288</v>
      </c>
      <c r="D49" s="1140" t="s">
        <v>289</v>
      </c>
      <c r="E49" s="1141"/>
      <c r="F49" s="156"/>
      <c r="G49" s="157"/>
      <c r="H49" s="158" t="s">
        <v>235</v>
      </c>
      <c r="I49" s="185"/>
      <c r="J49" s="1142" t="s">
        <v>290</v>
      </c>
      <c r="K49" s="1143"/>
      <c r="L49" s="186"/>
      <c r="M49" s="155" t="s">
        <v>291</v>
      </c>
      <c r="N49" s="1144" t="s">
        <v>292</v>
      </c>
      <c r="O49" s="1141"/>
      <c r="P49" s="156"/>
      <c r="Q49" s="157"/>
      <c r="R49" s="158" t="s">
        <v>235</v>
      </c>
      <c r="S49" s="185"/>
      <c r="T49" s="1144" t="s">
        <v>293</v>
      </c>
      <c r="U49" s="1141"/>
      <c r="V49" s="186"/>
      <c r="W49" s="205">
        <f t="shared" si="4"/>
        <v>0.65069444444444424</v>
      </c>
      <c r="Z49" s="219"/>
      <c r="AA49" s="229"/>
      <c r="AB49" s="229"/>
    </row>
    <row r="50" spans="2:44" s="99" customFormat="1">
      <c r="B50" s="149">
        <f>B49+$C$63</f>
        <v>0.65694444444444422</v>
      </c>
      <c r="C50" s="155" t="s">
        <v>294</v>
      </c>
      <c r="D50" s="1144" t="s">
        <v>295</v>
      </c>
      <c r="E50" s="1141"/>
      <c r="F50" s="156"/>
      <c r="G50" s="157"/>
      <c r="H50" s="158" t="s">
        <v>235</v>
      </c>
      <c r="I50" s="185"/>
      <c r="J50" s="1144" t="s">
        <v>296</v>
      </c>
      <c r="K50" s="1141"/>
      <c r="L50" s="186"/>
      <c r="M50" s="155" t="s">
        <v>297</v>
      </c>
      <c r="N50" s="1144" t="s">
        <v>298</v>
      </c>
      <c r="O50" s="1141"/>
      <c r="P50" s="156"/>
      <c r="Q50" s="157"/>
      <c r="R50" s="158" t="s">
        <v>235</v>
      </c>
      <c r="S50" s="185"/>
      <c r="T50" s="1144" t="s">
        <v>299</v>
      </c>
      <c r="U50" s="1141"/>
      <c r="V50" s="186"/>
      <c r="W50" s="205">
        <f t="shared" ref="W50:W56" si="6">B50</f>
        <v>0.65694444444444422</v>
      </c>
      <c r="Z50" s="219"/>
      <c r="AA50" s="219"/>
      <c r="AB50" s="219"/>
    </row>
    <row r="51" spans="2:44" s="99" customFormat="1" ht="45.75" customHeight="1">
      <c r="B51" s="149">
        <f>B50+$C$63</f>
        <v>0.6631944444444442</v>
      </c>
      <c r="C51" s="1123" t="s">
        <v>300</v>
      </c>
      <c r="D51" s="1124"/>
      <c r="E51" s="1124"/>
      <c r="F51" s="1124"/>
      <c r="G51" s="1124"/>
      <c r="H51" s="1124"/>
      <c r="I51" s="1124"/>
      <c r="J51" s="1124"/>
      <c r="K51" s="1124"/>
      <c r="L51" s="1125"/>
      <c r="M51" s="1123" t="s">
        <v>300</v>
      </c>
      <c r="N51" s="1124"/>
      <c r="O51" s="1124"/>
      <c r="P51" s="1124"/>
      <c r="Q51" s="1124"/>
      <c r="R51" s="1124"/>
      <c r="S51" s="1124"/>
      <c r="T51" s="1124"/>
      <c r="U51" s="1124"/>
      <c r="V51" s="1125"/>
      <c r="W51" s="205">
        <f t="shared" si="6"/>
        <v>0.6631944444444442</v>
      </c>
      <c r="Z51" s="229"/>
      <c r="AA51" s="229"/>
      <c r="AB51" s="229"/>
    </row>
    <row r="52" spans="2:44" s="99" customFormat="1">
      <c r="B52" s="149">
        <f>B51+$C$60</f>
        <v>0.66666666666666641</v>
      </c>
      <c r="C52" s="155" t="s">
        <v>301</v>
      </c>
      <c r="D52" s="1144" t="s">
        <v>302</v>
      </c>
      <c r="E52" s="1141"/>
      <c r="F52" s="159" t="s">
        <v>264</v>
      </c>
      <c r="G52" s="157"/>
      <c r="H52" s="158" t="s">
        <v>235</v>
      </c>
      <c r="I52" s="185"/>
      <c r="J52" s="1144" t="s">
        <v>303</v>
      </c>
      <c r="K52" s="1141"/>
      <c r="L52" s="159" t="s">
        <v>264</v>
      </c>
      <c r="M52" s="155" t="s">
        <v>304</v>
      </c>
      <c r="N52" s="1144" t="s">
        <v>305</v>
      </c>
      <c r="O52" s="1141"/>
      <c r="P52" s="159" t="s">
        <v>264</v>
      </c>
      <c r="Q52" s="157"/>
      <c r="R52" s="158" t="s">
        <v>235</v>
      </c>
      <c r="S52" s="185"/>
      <c r="T52" s="1144" t="s">
        <v>306</v>
      </c>
      <c r="U52" s="1141"/>
      <c r="V52" s="159" t="s">
        <v>264</v>
      </c>
      <c r="W52" s="205">
        <f t="shared" si="6"/>
        <v>0.66666666666666641</v>
      </c>
      <c r="Z52" s="219"/>
      <c r="AA52" s="219"/>
      <c r="AB52" s="219"/>
    </row>
    <row r="53" spans="2:44" s="99" customFormat="1" ht="60.75" customHeight="1">
      <c r="B53" s="149">
        <f>B52+$C$63</f>
        <v>0.67291666666666639</v>
      </c>
      <c r="C53" s="1123" t="s">
        <v>300</v>
      </c>
      <c r="D53" s="1124"/>
      <c r="E53" s="1124"/>
      <c r="F53" s="1124"/>
      <c r="G53" s="1124"/>
      <c r="H53" s="1124"/>
      <c r="I53" s="1124"/>
      <c r="J53" s="1124"/>
      <c r="K53" s="1124"/>
      <c r="L53" s="1125"/>
      <c r="M53" s="1123" t="s">
        <v>300</v>
      </c>
      <c r="N53" s="1124"/>
      <c r="O53" s="1124"/>
      <c r="P53" s="1124"/>
      <c r="Q53" s="1124"/>
      <c r="R53" s="1124"/>
      <c r="S53" s="1124"/>
      <c r="T53" s="1124"/>
      <c r="U53" s="1124"/>
      <c r="V53" s="1125"/>
      <c r="W53" s="205">
        <f>B53</f>
        <v>0.67291666666666639</v>
      </c>
      <c r="Z53" s="229"/>
      <c r="AA53" s="107"/>
      <c r="AB53" s="107"/>
    </row>
    <row r="54" spans="2:44" ht="24">
      <c r="B54" s="149">
        <f>B53+$C$60</f>
        <v>0.6763888888888886</v>
      </c>
      <c r="C54" s="1145" t="s">
        <v>307</v>
      </c>
      <c r="D54" s="1146"/>
      <c r="E54" s="1146"/>
      <c r="F54" s="1146"/>
      <c r="G54" s="1146"/>
      <c r="H54" s="1146"/>
      <c r="I54" s="1146"/>
      <c r="J54" s="1146"/>
      <c r="K54" s="1146"/>
      <c r="L54" s="1147"/>
      <c r="M54" s="187" t="s">
        <v>308</v>
      </c>
      <c r="N54" s="1144" t="s">
        <v>309</v>
      </c>
      <c r="O54" s="1141"/>
      <c r="P54" s="159" t="s">
        <v>271</v>
      </c>
      <c r="Q54" s="206"/>
      <c r="R54" s="207" t="s">
        <v>235</v>
      </c>
      <c r="S54" s="208"/>
      <c r="T54" s="1144" t="s">
        <v>310</v>
      </c>
      <c r="U54" s="1141"/>
      <c r="V54" s="159" t="s">
        <v>271</v>
      </c>
      <c r="W54" s="205">
        <f t="shared" si="6"/>
        <v>0.6763888888888886</v>
      </c>
      <c r="X54" s="99"/>
      <c r="Y54" s="230"/>
      <c r="AC54" s="99"/>
      <c r="AD54" s="99"/>
      <c r="AE54" s="99"/>
      <c r="AF54" s="99"/>
      <c r="AG54" s="99"/>
      <c r="AH54" s="230"/>
      <c r="AI54" s="230"/>
      <c r="AJ54" s="230"/>
      <c r="AK54" s="230"/>
      <c r="AL54" s="230"/>
      <c r="AM54" s="230"/>
      <c r="AN54" s="230"/>
      <c r="AO54" s="230"/>
      <c r="AP54" s="230"/>
      <c r="AQ54" s="230"/>
      <c r="AR54" s="230"/>
    </row>
    <row r="55" spans="2:44" ht="24">
      <c r="B55" s="160">
        <f>B54+$C$58</f>
        <v>0.68680555555555534</v>
      </c>
      <c r="C55" s="1148" t="s">
        <v>311</v>
      </c>
      <c r="D55" s="1149"/>
      <c r="E55" s="1149"/>
      <c r="F55" s="1149"/>
      <c r="G55" s="1149"/>
      <c r="H55" s="1149"/>
      <c r="I55" s="1149"/>
      <c r="J55" s="1149"/>
      <c r="K55" s="1149"/>
      <c r="L55" s="1149"/>
      <c r="M55" s="1149" t="s">
        <v>311</v>
      </c>
      <c r="N55" s="1149"/>
      <c r="O55" s="1149"/>
      <c r="P55" s="1149"/>
      <c r="Q55" s="1149"/>
      <c r="R55" s="1149"/>
      <c r="S55" s="1149"/>
      <c r="T55" s="1149"/>
      <c r="U55" s="1149"/>
      <c r="V55" s="1150"/>
      <c r="W55" s="191">
        <f t="shared" si="6"/>
        <v>0.68680555555555534</v>
      </c>
      <c r="X55" s="99"/>
      <c r="Y55" s="230"/>
      <c r="AC55" s="230"/>
      <c r="AD55" s="230"/>
      <c r="AE55" s="230"/>
      <c r="AF55" s="230"/>
      <c r="AG55" s="230"/>
      <c r="AH55" s="230"/>
      <c r="AI55" s="230"/>
      <c r="AJ55" s="230"/>
      <c r="AK55" s="230"/>
      <c r="AL55" s="230"/>
      <c r="AM55" s="230"/>
      <c r="AN55" s="230"/>
      <c r="AO55" s="230"/>
      <c r="AP55" s="230"/>
      <c r="AQ55" s="230"/>
      <c r="AR55" s="230"/>
    </row>
    <row r="56" spans="2:44" ht="24">
      <c r="B56" s="161">
        <f>B55+$C$58</f>
        <v>0.69722222222222208</v>
      </c>
      <c r="C56" s="1119" t="s">
        <v>312</v>
      </c>
      <c r="D56" s="1117"/>
      <c r="E56" s="1117"/>
      <c r="F56" s="1117"/>
      <c r="G56" s="1117"/>
      <c r="H56" s="1117"/>
      <c r="I56" s="1117"/>
      <c r="J56" s="1117"/>
      <c r="K56" s="1117"/>
      <c r="L56" s="1118"/>
      <c r="M56" s="1119" t="s">
        <v>312</v>
      </c>
      <c r="N56" s="1117"/>
      <c r="O56" s="1117"/>
      <c r="P56" s="1117"/>
      <c r="Q56" s="1117"/>
      <c r="R56" s="1117"/>
      <c r="S56" s="1117"/>
      <c r="T56" s="1117"/>
      <c r="U56" s="1117"/>
      <c r="V56" s="1118"/>
      <c r="W56" s="209">
        <f t="shared" si="6"/>
        <v>0.69722222222222208</v>
      </c>
      <c r="AC56" s="230"/>
      <c r="AD56" s="230"/>
      <c r="AE56" s="230"/>
      <c r="AF56" s="230"/>
      <c r="AG56" s="230"/>
      <c r="AH56" s="230"/>
      <c r="AI56" s="230"/>
      <c r="AJ56" s="230"/>
      <c r="AK56" s="230"/>
      <c r="AL56" s="230"/>
      <c r="AM56" s="230"/>
      <c r="AN56" s="230"/>
      <c r="AO56" s="230"/>
      <c r="AP56" s="230"/>
      <c r="AQ56" s="230"/>
      <c r="AR56" s="230"/>
    </row>
    <row r="57" spans="2:44" ht="24">
      <c r="B57" s="162" t="s">
        <v>313</v>
      </c>
      <c r="C57" s="163"/>
      <c r="D57" s="163"/>
      <c r="E57" s="163"/>
      <c r="F57" s="163"/>
      <c r="G57" s="164"/>
      <c r="H57" s="164"/>
      <c r="I57" s="164"/>
      <c r="J57" s="188"/>
      <c r="K57" s="188"/>
      <c r="L57" s="188"/>
      <c r="M57" s="162"/>
      <c r="N57" s="163"/>
      <c r="O57" s="163"/>
      <c r="P57" s="163"/>
      <c r="Q57" s="164"/>
      <c r="R57" s="164"/>
      <c r="S57" s="164"/>
      <c r="T57" s="188"/>
      <c r="U57" s="188"/>
      <c r="V57" s="188"/>
      <c r="W57" s="162"/>
      <c r="AC57" s="230"/>
      <c r="AD57" s="230"/>
      <c r="AE57" s="230"/>
      <c r="AF57" s="230"/>
      <c r="AG57" s="230"/>
      <c r="AH57" s="230"/>
      <c r="AI57" s="230"/>
      <c r="AJ57" s="230"/>
      <c r="AK57" s="230"/>
      <c r="AL57" s="230"/>
      <c r="AM57" s="230"/>
      <c r="AN57" s="230"/>
      <c r="AO57" s="230"/>
      <c r="AP57" s="230"/>
      <c r="AQ57" s="230"/>
      <c r="AR57" s="230"/>
    </row>
    <row r="58" spans="2:44" ht="28.5">
      <c r="B58" s="165" t="s">
        <v>314</v>
      </c>
      <c r="C58" s="166">
        <v>1.0416666666666701E-2</v>
      </c>
      <c r="D58" s="101"/>
      <c r="E58" s="101"/>
      <c r="J58" s="104"/>
      <c r="M58" s="189">
        <v>8.3333333333333297E-3</v>
      </c>
      <c r="N58" s="101"/>
      <c r="O58" s="101"/>
      <c r="T58" s="104"/>
      <c r="W58" s="210"/>
      <c r="AC58" s="230"/>
      <c r="AD58" s="230"/>
      <c r="AE58" s="230"/>
      <c r="AF58" s="230"/>
      <c r="AG58" s="230"/>
      <c r="AH58" s="230"/>
      <c r="AI58" s="230"/>
      <c r="AJ58" s="230"/>
      <c r="AK58" s="230"/>
      <c r="AL58" s="230"/>
      <c r="AM58" s="230"/>
      <c r="AN58" s="230"/>
      <c r="AO58" s="230"/>
      <c r="AP58" s="230"/>
      <c r="AQ58" s="230"/>
      <c r="AR58" s="230"/>
    </row>
    <row r="59" spans="2:44" ht="28.5">
      <c r="B59" s="165" t="s">
        <v>314</v>
      </c>
      <c r="C59" s="166">
        <v>6.9444444444444397E-3</v>
      </c>
      <c r="M59" s="189">
        <v>7.6388888888888904E-3</v>
      </c>
      <c r="AC59" s="230"/>
      <c r="AD59" s="230"/>
      <c r="AE59" s="230"/>
      <c r="AF59" s="230"/>
      <c r="AG59" s="230"/>
    </row>
    <row r="60" spans="2:44" ht="28.5">
      <c r="B60" s="167" t="s">
        <v>239</v>
      </c>
      <c r="C60" s="168">
        <v>3.4722222222222199E-3</v>
      </c>
      <c r="M60" s="190">
        <v>3.4722222222222199E-3</v>
      </c>
      <c r="AC60" s="230"/>
      <c r="AD60" s="230"/>
      <c r="AE60" s="230"/>
      <c r="AF60" s="230"/>
      <c r="AG60" s="230"/>
    </row>
    <row r="61" spans="2:44" ht="28.5">
      <c r="B61" s="167" t="s">
        <v>239</v>
      </c>
      <c r="C61" s="168">
        <v>6.9444444444444397E-3</v>
      </c>
      <c r="M61" s="190">
        <v>6.9444444444444397E-3</v>
      </c>
    </row>
    <row r="62" spans="2:44" ht="28.5">
      <c r="B62" s="169"/>
      <c r="C62" s="168">
        <v>8.3333333333333297E-3</v>
      </c>
    </row>
    <row r="63" spans="2:44" ht="28.5">
      <c r="B63" s="169"/>
      <c r="C63" s="168">
        <v>6.2500000000000003E-3</v>
      </c>
    </row>
    <row r="64" spans="2:44" ht="28.5">
      <c r="B64" s="169"/>
      <c r="C64" s="168">
        <v>9.7222222222222206E-3</v>
      </c>
    </row>
    <row r="65" spans="3:3" ht="28.5">
      <c r="C65" s="332">
        <v>2.0833333333333333E-3</v>
      </c>
    </row>
    <row r="66" spans="3:3">
      <c r="C66" s="333">
        <v>1.1805555555555555E-2</v>
      </c>
    </row>
  </sheetData>
  <mergeCells count="94">
    <mergeCell ref="M22:V24"/>
    <mergeCell ref="C34:L37"/>
    <mergeCell ref="N35:O37"/>
    <mergeCell ref="T35:U37"/>
    <mergeCell ref="D31:E33"/>
    <mergeCell ref="J31:K33"/>
    <mergeCell ref="N31:O33"/>
    <mergeCell ref="T31:U33"/>
    <mergeCell ref="C30:L30"/>
    <mergeCell ref="M30:V30"/>
    <mergeCell ref="M34:V34"/>
    <mergeCell ref="W25:W27"/>
    <mergeCell ref="Z2:Z6"/>
    <mergeCell ref="Z7:Z11"/>
    <mergeCell ref="Z16:Z18"/>
    <mergeCell ref="Z19:Z21"/>
    <mergeCell ref="Z22:Z24"/>
    <mergeCell ref="Z25:Z27"/>
    <mergeCell ref="C55:L55"/>
    <mergeCell ref="M55:V55"/>
    <mergeCell ref="C56:L56"/>
    <mergeCell ref="M56:V56"/>
    <mergeCell ref="B25:B27"/>
    <mergeCell ref="C31:C33"/>
    <mergeCell ref="M31:M33"/>
    <mergeCell ref="M35:M37"/>
    <mergeCell ref="P35:P37"/>
    <mergeCell ref="V35:V37"/>
    <mergeCell ref="C25:L27"/>
    <mergeCell ref="M25:V27"/>
    <mergeCell ref="C53:L53"/>
    <mergeCell ref="M53:V53"/>
    <mergeCell ref="D52:E52"/>
    <mergeCell ref="J52:K52"/>
    <mergeCell ref="N52:O52"/>
    <mergeCell ref="T52:U52"/>
    <mergeCell ref="C54:L54"/>
    <mergeCell ref="N54:O54"/>
    <mergeCell ref="T54:U54"/>
    <mergeCell ref="D50:E50"/>
    <mergeCell ref="J50:K50"/>
    <mergeCell ref="N50:O50"/>
    <mergeCell ref="T50:U50"/>
    <mergeCell ref="C51:L51"/>
    <mergeCell ref="M51:V51"/>
    <mergeCell ref="D48:E48"/>
    <mergeCell ref="J48:K48"/>
    <mergeCell ref="N48:O48"/>
    <mergeCell ref="T48:U48"/>
    <mergeCell ref="D49:E49"/>
    <mergeCell ref="J49:K49"/>
    <mergeCell ref="N49:O49"/>
    <mergeCell ref="T49:U49"/>
    <mergeCell ref="C46:L46"/>
    <mergeCell ref="M46:V46"/>
    <mergeCell ref="D47:E47"/>
    <mergeCell ref="J47:K47"/>
    <mergeCell ref="N47:O47"/>
    <mergeCell ref="T47:U47"/>
    <mergeCell ref="C39:L39"/>
    <mergeCell ref="M39:V39"/>
    <mergeCell ref="D28:E28"/>
    <mergeCell ref="J28:K28"/>
    <mergeCell ref="N28:O28"/>
    <mergeCell ref="T28:U28"/>
    <mergeCell ref="D29:E29"/>
    <mergeCell ref="J29:K29"/>
    <mergeCell ref="N29:O29"/>
    <mergeCell ref="T29:U29"/>
    <mergeCell ref="M12:V12"/>
    <mergeCell ref="C15:L15"/>
    <mergeCell ref="M15:V15"/>
    <mergeCell ref="M19:V19"/>
    <mergeCell ref="M21:V21"/>
    <mergeCell ref="C19:L20"/>
    <mergeCell ref="C7:L7"/>
    <mergeCell ref="M7:V7"/>
    <mergeCell ref="C8:L8"/>
    <mergeCell ref="M8:V8"/>
    <mergeCell ref="C9:L9"/>
    <mergeCell ref="M9:V9"/>
    <mergeCell ref="D5:L5"/>
    <mergeCell ref="N5:V5"/>
    <mergeCell ref="D6:L6"/>
    <mergeCell ref="N6:V6"/>
    <mergeCell ref="C3:L3"/>
    <mergeCell ref="M3:V3"/>
    <mergeCell ref="C5:C6"/>
    <mergeCell ref="M5:M6"/>
    <mergeCell ref="B1:W1"/>
    <mergeCell ref="C2:L2"/>
    <mergeCell ref="M2:V2"/>
    <mergeCell ref="C4:L4"/>
    <mergeCell ref="M4:V4"/>
  </mergeCells>
  <phoneticPr fontId="94"/>
  <printOptions horizontalCentered="1"/>
  <pageMargins left="0.11811023622047245" right="0.11811023622047245" top="0" bottom="0" header="0.31496062992125984" footer="0.31496062992125984"/>
  <pageSetup paperSize="9" scale="45"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pageSetUpPr fitToPage="1"/>
  </sheetPr>
  <dimension ref="A1:AR59"/>
  <sheetViews>
    <sheetView showGridLines="0" view="pageBreakPreview" topLeftCell="A22" zoomScale="55" zoomScaleNormal="55" zoomScaleSheetLayoutView="55" workbookViewId="0">
      <selection activeCell="P10" sqref="P10:V11"/>
    </sheetView>
  </sheetViews>
  <sheetFormatPr defaultColWidth="8.875" defaultRowHeight="21"/>
  <cols>
    <col min="1" max="1" width="3.5" style="101" customWidth="1"/>
    <col min="2" max="2" width="12.375" style="102" customWidth="1"/>
    <col min="3" max="3" width="14.375" style="103" customWidth="1"/>
    <col min="4" max="4" width="5.875" style="104" customWidth="1"/>
    <col min="5" max="5" width="9" style="104" customWidth="1"/>
    <col min="6" max="6" width="35.5" style="103" customWidth="1"/>
    <col min="7" max="7" width="7.5" style="103" customWidth="1"/>
    <col min="8" max="8" width="6" style="103" customWidth="1"/>
    <col min="9" max="9" width="7.5" style="103" customWidth="1"/>
    <col min="10" max="10" width="5.875" style="105" customWidth="1"/>
    <col min="11" max="11" width="9.375" style="103" customWidth="1"/>
    <col min="12" max="12" width="35.375" style="103" customWidth="1"/>
    <col min="13" max="13" width="14.375" style="103" customWidth="1"/>
    <col min="14" max="14" width="5.875" style="104" customWidth="1"/>
    <col min="15" max="15" width="9" style="104" customWidth="1"/>
    <col min="16" max="16" width="35.5" style="103" customWidth="1"/>
    <col min="17" max="17" width="7.5" style="103" customWidth="1"/>
    <col min="18" max="18" width="6" style="103" customWidth="1"/>
    <col min="19" max="19" width="7.5" style="103" customWidth="1"/>
    <col min="20" max="20" width="5.875" style="105" customWidth="1"/>
    <col min="21" max="21" width="9.375" style="103" customWidth="1"/>
    <col min="22" max="22" width="35.375" style="103" customWidth="1"/>
    <col min="23" max="23" width="11.125" style="106" customWidth="1"/>
    <col min="24" max="24" width="3.875" style="101" customWidth="1"/>
    <col min="25" max="25" width="8.875" style="101"/>
    <col min="26" max="27" width="8.875" style="107"/>
    <col min="28" max="28" width="35.125" style="107" customWidth="1"/>
    <col min="29" max="32" width="8.875" style="101"/>
    <col min="33" max="33" width="25" style="101" customWidth="1"/>
    <col min="34" max="43" width="8.875" style="101"/>
    <col min="44" max="44" width="31.375" style="101" customWidth="1"/>
    <col min="45" max="257" width="8.875" style="101"/>
    <col min="258" max="258" width="9.5" style="101" customWidth="1"/>
    <col min="259" max="259" width="9.625" style="101" customWidth="1"/>
    <col min="260" max="260" width="5.875" style="101" customWidth="1"/>
    <col min="261" max="261" width="9" style="101" customWidth="1"/>
    <col min="262" max="262" width="32.125" style="101" customWidth="1"/>
    <col min="263" max="263" width="7.5" style="101" customWidth="1"/>
    <col min="264" max="264" width="6" style="101" customWidth="1"/>
    <col min="265" max="265" width="7.5" style="101" customWidth="1"/>
    <col min="266" max="266" width="5.875" style="101" customWidth="1"/>
    <col min="267" max="267" width="9.375" style="101" customWidth="1"/>
    <col min="268" max="268" width="32" style="101" customWidth="1"/>
    <col min="269" max="269" width="9.625" style="101" customWidth="1"/>
    <col min="270" max="270" width="5.875" style="101" customWidth="1"/>
    <col min="271" max="271" width="7.5" style="101" customWidth="1"/>
    <col min="272" max="272" width="32.125" style="101" customWidth="1"/>
    <col min="273" max="275" width="6" style="101" customWidth="1"/>
    <col min="276" max="276" width="5.875" style="101" customWidth="1"/>
    <col min="277" max="277" width="7.5" style="101" customWidth="1"/>
    <col min="278" max="278" width="32.125" style="101" customWidth="1"/>
    <col min="279" max="279" width="10.625" style="101" customWidth="1"/>
    <col min="280" max="283" width="8.875" style="101"/>
    <col min="284" max="284" width="25" style="101" customWidth="1"/>
    <col min="285" max="513" width="8.875" style="101"/>
    <col min="514" max="514" width="9.5" style="101" customWidth="1"/>
    <col min="515" max="515" width="9.625" style="101" customWidth="1"/>
    <col min="516" max="516" width="5.875" style="101" customWidth="1"/>
    <col min="517" max="517" width="9" style="101" customWidth="1"/>
    <col min="518" max="518" width="32.125" style="101" customWidth="1"/>
    <col min="519" max="519" width="7.5" style="101" customWidth="1"/>
    <col min="520" max="520" width="6" style="101" customWidth="1"/>
    <col min="521" max="521" width="7.5" style="101" customWidth="1"/>
    <col min="522" max="522" width="5.875" style="101" customWidth="1"/>
    <col min="523" max="523" width="9.375" style="101" customWidth="1"/>
    <col min="524" max="524" width="32" style="101" customWidth="1"/>
    <col min="525" max="525" width="9.625" style="101" customWidth="1"/>
    <col min="526" max="526" width="5.875" style="101" customWidth="1"/>
    <col min="527" max="527" width="7.5" style="101" customWidth="1"/>
    <col min="528" max="528" width="32.125" style="101" customWidth="1"/>
    <col min="529" max="531" width="6" style="101" customWidth="1"/>
    <col min="532" max="532" width="5.875" style="101" customWidth="1"/>
    <col min="533" max="533" width="7.5" style="101" customWidth="1"/>
    <col min="534" max="534" width="32.125" style="101" customWidth="1"/>
    <col min="535" max="535" width="10.625" style="101" customWidth="1"/>
    <col min="536" max="539" width="8.875" style="101"/>
    <col min="540" max="540" width="25" style="101" customWidth="1"/>
    <col min="541" max="769" width="8.875" style="101"/>
    <col min="770" max="770" width="9.5" style="101" customWidth="1"/>
    <col min="771" max="771" width="9.625" style="101" customWidth="1"/>
    <col min="772" max="772" width="5.875" style="101" customWidth="1"/>
    <col min="773" max="773" width="9" style="101" customWidth="1"/>
    <col min="774" max="774" width="32.125" style="101" customWidth="1"/>
    <col min="775" max="775" width="7.5" style="101" customWidth="1"/>
    <col min="776" max="776" width="6" style="101" customWidth="1"/>
    <col min="777" max="777" width="7.5" style="101" customWidth="1"/>
    <col min="778" max="778" width="5.875" style="101" customWidth="1"/>
    <col min="779" max="779" width="9.375" style="101" customWidth="1"/>
    <col min="780" max="780" width="32" style="101" customWidth="1"/>
    <col min="781" max="781" width="9.625" style="101" customWidth="1"/>
    <col min="782" max="782" width="5.875" style="101" customWidth="1"/>
    <col min="783" max="783" width="7.5" style="101" customWidth="1"/>
    <col min="784" max="784" width="32.125" style="101" customWidth="1"/>
    <col min="785" max="787" width="6" style="101" customWidth="1"/>
    <col min="788" max="788" width="5.875" style="101" customWidth="1"/>
    <col min="789" max="789" width="7.5" style="101" customWidth="1"/>
    <col min="790" max="790" width="32.125" style="101" customWidth="1"/>
    <col min="791" max="791" width="10.625" style="101" customWidth="1"/>
    <col min="792" max="795" width="8.875" style="101"/>
    <col min="796" max="796" width="25" style="101" customWidth="1"/>
    <col min="797" max="1025" width="8.875" style="101"/>
    <col min="1026" max="1026" width="9.5" style="101" customWidth="1"/>
    <col min="1027" max="1027" width="9.625" style="101" customWidth="1"/>
    <col min="1028" max="1028" width="5.875" style="101" customWidth="1"/>
    <col min="1029" max="1029" width="9" style="101" customWidth="1"/>
    <col min="1030" max="1030" width="32.125" style="101" customWidth="1"/>
    <col min="1031" max="1031" width="7.5" style="101" customWidth="1"/>
    <col min="1032" max="1032" width="6" style="101" customWidth="1"/>
    <col min="1033" max="1033" width="7.5" style="101" customWidth="1"/>
    <col min="1034" max="1034" width="5.875" style="101" customWidth="1"/>
    <col min="1035" max="1035" width="9.375" style="101" customWidth="1"/>
    <col min="1036" max="1036" width="32" style="101" customWidth="1"/>
    <col min="1037" max="1037" width="9.625" style="101" customWidth="1"/>
    <col min="1038" max="1038" width="5.875" style="101" customWidth="1"/>
    <col min="1039" max="1039" width="7.5" style="101" customWidth="1"/>
    <col min="1040" max="1040" width="32.125" style="101" customWidth="1"/>
    <col min="1041" max="1043" width="6" style="101" customWidth="1"/>
    <col min="1044" max="1044" width="5.875" style="101" customWidth="1"/>
    <col min="1045" max="1045" width="7.5" style="101" customWidth="1"/>
    <col min="1046" max="1046" width="32.125" style="101" customWidth="1"/>
    <col min="1047" max="1047" width="10.625" style="101" customWidth="1"/>
    <col min="1048" max="1051" width="8.875" style="101"/>
    <col min="1052" max="1052" width="25" style="101" customWidth="1"/>
    <col min="1053" max="1281" width="8.875" style="101"/>
    <col min="1282" max="1282" width="9.5" style="101" customWidth="1"/>
    <col min="1283" max="1283" width="9.625" style="101" customWidth="1"/>
    <col min="1284" max="1284" width="5.875" style="101" customWidth="1"/>
    <col min="1285" max="1285" width="9" style="101" customWidth="1"/>
    <col min="1286" max="1286" width="32.125" style="101" customWidth="1"/>
    <col min="1287" max="1287" width="7.5" style="101" customWidth="1"/>
    <col min="1288" max="1288" width="6" style="101" customWidth="1"/>
    <col min="1289" max="1289" width="7.5" style="101" customWidth="1"/>
    <col min="1290" max="1290" width="5.875" style="101" customWidth="1"/>
    <col min="1291" max="1291" width="9.375" style="101" customWidth="1"/>
    <col min="1292" max="1292" width="32" style="101" customWidth="1"/>
    <col min="1293" max="1293" width="9.625" style="101" customWidth="1"/>
    <col min="1294" max="1294" width="5.875" style="101" customWidth="1"/>
    <col min="1295" max="1295" width="7.5" style="101" customWidth="1"/>
    <col min="1296" max="1296" width="32.125" style="101" customWidth="1"/>
    <col min="1297" max="1299" width="6" style="101" customWidth="1"/>
    <col min="1300" max="1300" width="5.875" style="101" customWidth="1"/>
    <col min="1301" max="1301" width="7.5" style="101" customWidth="1"/>
    <col min="1302" max="1302" width="32.125" style="101" customWidth="1"/>
    <col min="1303" max="1303" width="10.625" style="101" customWidth="1"/>
    <col min="1304" max="1307" width="8.875" style="101"/>
    <col min="1308" max="1308" width="25" style="101" customWidth="1"/>
    <col min="1309" max="1537" width="8.875" style="101"/>
    <col min="1538" max="1538" width="9.5" style="101" customWidth="1"/>
    <col min="1539" max="1539" width="9.625" style="101" customWidth="1"/>
    <col min="1540" max="1540" width="5.875" style="101" customWidth="1"/>
    <col min="1541" max="1541" width="9" style="101" customWidth="1"/>
    <col min="1542" max="1542" width="32.125" style="101" customWidth="1"/>
    <col min="1543" max="1543" width="7.5" style="101" customWidth="1"/>
    <col min="1544" max="1544" width="6" style="101" customWidth="1"/>
    <col min="1545" max="1545" width="7.5" style="101" customWidth="1"/>
    <col min="1546" max="1546" width="5.875" style="101" customWidth="1"/>
    <col min="1547" max="1547" width="9.375" style="101" customWidth="1"/>
    <col min="1548" max="1548" width="32" style="101" customWidth="1"/>
    <col min="1549" max="1549" width="9.625" style="101" customWidth="1"/>
    <col min="1550" max="1550" width="5.875" style="101" customWidth="1"/>
    <col min="1551" max="1551" width="7.5" style="101" customWidth="1"/>
    <col min="1552" max="1552" width="32.125" style="101" customWidth="1"/>
    <col min="1553" max="1555" width="6" style="101" customWidth="1"/>
    <col min="1556" max="1556" width="5.875" style="101" customWidth="1"/>
    <col min="1557" max="1557" width="7.5" style="101" customWidth="1"/>
    <col min="1558" max="1558" width="32.125" style="101" customWidth="1"/>
    <col min="1559" max="1559" width="10.625" style="101" customWidth="1"/>
    <col min="1560" max="1563" width="8.875" style="101"/>
    <col min="1564" max="1564" width="25" style="101" customWidth="1"/>
    <col min="1565" max="1793" width="8.875" style="101"/>
    <col min="1794" max="1794" width="9.5" style="101" customWidth="1"/>
    <col min="1795" max="1795" width="9.625" style="101" customWidth="1"/>
    <col min="1796" max="1796" width="5.875" style="101" customWidth="1"/>
    <col min="1797" max="1797" width="9" style="101" customWidth="1"/>
    <col min="1798" max="1798" width="32.125" style="101" customWidth="1"/>
    <col min="1799" max="1799" width="7.5" style="101" customWidth="1"/>
    <col min="1800" max="1800" width="6" style="101" customWidth="1"/>
    <col min="1801" max="1801" width="7.5" style="101" customWidth="1"/>
    <col min="1802" max="1802" width="5.875" style="101" customWidth="1"/>
    <col min="1803" max="1803" width="9.375" style="101" customWidth="1"/>
    <col min="1804" max="1804" width="32" style="101" customWidth="1"/>
    <col min="1805" max="1805" width="9.625" style="101" customWidth="1"/>
    <col min="1806" max="1806" width="5.875" style="101" customWidth="1"/>
    <col min="1807" max="1807" width="7.5" style="101" customWidth="1"/>
    <col min="1808" max="1808" width="32.125" style="101" customWidth="1"/>
    <col min="1809" max="1811" width="6" style="101" customWidth="1"/>
    <col min="1812" max="1812" width="5.875" style="101" customWidth="1"/>
    <col min="1813" max="1813" width="7.5" style="101" customWidth="1"/>
    <col min="1814" max="1814" width="32.125" style="101" customWidth="1"/>
    <col min="1815" max="1815" width="10.625" style="101" customWidth="1"/>
    <col min="1816" max="1819" width="8.875" style="101"/>
    <col min="1820" max="1820" width="25" style="101" customWidth="1"/>
    <col min="1821" max="2049" width="8.875" style="101"/>
    <col min="2050" max="2050" width="9.5" style="101" customWidth="1"/>
    <col min="2051" max="2051" width="9.625" style="101" customWidth="1"/>
    <col min="2052" max="2052" width="5.875" style="101" customWidth="1"/>
    <col min="2053" max="2053" width="9" style="101" customWidth="1"/>
    <col min="2054" max="2054" width="32.125" style="101" customWidth="1"/>
    <col min="2055" max="2055" width="7.5" style="101" customWidth="1"/>
    <col min="2056" max="2056" width="6" style="101" customWidth="1"/>
    <col min="2057" max="2057" width="7.5" style="101" customWidth="1"/>
    <col min="2058" max="2058" width="5.875" style="101" customWidth="1"/>
    <col min="2059" max="2059" width="9.375" style="101" customWidth="1"/>
    <col min="2060" max="2060" width="32" style="101" customWidth="1"/>
    <col min="2061" max="2061" width="9.625" style="101" customWidth="1"/>
    <col min="2062" max="2062" width="5.875" style="101" customWidth="1"/>
    <col min="2063" max="2063" width="7.5" style="101" customWidth="1"/>
    <col min="2064" max="2064" width="32.125" style="101" customWidth="1"/>
    <col min="2065" max="2067" width="6" style="101" customWidth="1"/>
    <col min="2068" max="2068" width="5.875" style="101" customWidth="1"/>
    <col min="2069" max="2069" width="7.5" style="101" customWidth="1"/>
    <col min="2070" max="2070" width="32.125" style="101" customWidth="1"/>
    <col min="2071" max="2071" width="10.625" style="101" customWidth="1"/>
    <col min="2072" max="2075" width="8.875" style="101"/>
    <col min="2076" max="2076" width="25" style="101" customWidth="1"/>
    <col min="2077" max="2305" width="8.875" style="101"/>
    <col min="2306" max="2306" width="9.5" style="101" customWidth="1"/>
    <col min="2307" max="2307" width="9.625" style="101" customWidth="1"/>
    <col min="2308" max="2308" width="5.875" style="101" customWidth="1"/>
    <col min="2309" max="2309" width="9" style="101" customWidth="1"/>
    <col min="2310" max="2310" width="32.125" style="101" customWidth="1"/>
    <col min="2311" max="2311" width="7.5" style="101" customWidth="1"/>
    <col min="2312" max="2312" width="6" style="101" customWidth="1"/>
    <col min="2313" max="2313" width="7.5" style="101" customWidth="1"/>
    <col min="2314" max="2314" width="5.875" style="101" customWidth="1"/>
    <col min="2315" max="2315" width="9.375" style="101" customWidth="1"/>
    <col min="2316" max="2316" width="32" style="101" customWidth="1"/>
    <col min="2317" max="2317" width="9.625" style="101" customWidth="1"/>
    <col min="2318" max="2318" width="5.875" style="101" customWidth="1"/>
    <col min="2319" max="2319" width="7.5" style="101" customWidth="1"/>
    <col min="2320" max="2320" width="32.125" style="101" customWidth="1"/>
    <col min="2321" max="2323" width="6" style="101" customWidth="1"/>
    <col min="2324" max="2324" width="5.875" style="101" customWidth="1"/>
    <col min="2325" max="2325" width="7.5" style="101" customWidth="1"/>
    <col min="2326" max="2326" width="32.125" style="101" customWidth="1"/>
    <col min="2327" max="2327" width="10.625" style="101" customWidth="1"/>
    <col min="2328" max="2331" width="8.875" style="101"/>
    <col min="2332" max="2332" width="25" style="101" customWidth="1"/>
    <col min="2333" max="2561" width="8.875" style="101"/>
    <col min="2562" max="2562" width="9.5" style="101" customWidth="1"/>
    <col min="2563" max="2563" width="9.625" style="101" customWidth="1"/>
    <col min="2564" max="2564" width="5.875" style="101" customWidth="1"/>
    <col min="2565" max="2565" width="9" style="101" customWidth="1"/>
    <col min="2566" max="2566" width="32.125" style="101" customWidth="1"/>
    <col min="2567" max="2567" width="7.5" style="101" customWidth="1"/>
    <col min="2568" max="2568" width="6" style="101" customWidth="1"/>
    <col min="2569" max="2569" width="7.5" style="101" customWidth="1"/>
    <col min="2570" max="2570" width="5.875" style="101" customWidth="1"/>
    <col min="2571" max="2571" width="9.375" style="101" customWidth="1"/>
    <col min="2572" max="2572" width="32" style="101" customWidth="1"/>
    <col min="2573" max="2573" width="9.625" style="101" customWidth="1"/>
    <col min="2574" max="2574" width="5.875" style="101" customWidth="1"/>
    <col min="2575" max="2575" width="7.5" style="101" customWidth="1"/>
    <col min="2576" max="2576" width="32.125" style="101" customWidth="1"/>
    <col min="2577" max="2579" width="6" style="101" customWidth="1"/>
    <col min="2580" max="2580" width="5.875" style="101" customWidth="1"/>
    <col min="2581" max="2581" width="7.5" style="101" customWidth="1"/>
    <col min="2582" max="2582" width="32.125" style="101" customWidth="1"/>
    <col min="2583" max="2583" width="10.625" style="101" customWidth="1"/>
    <col min="2584" max="2587" width="8.875" style="101"/>
    <col min="2588" max="2588" width="25" style="101" customWidth="1"/>
    <col min="2589" max="2817" width="8.875" style="101"/>
    <col min="2818" max="2818" width="9.5" style="101" customWidth="1"/>
    <col min="2819" max="2819" width="9.625" style="101" customWidth="1"/>
    <col min="2820" max="2820" width="5.875" style="101" customWidth="1"/>
    <col min="2821" max="2821" width="9" style="101" customWidth="1"/>
    <col min="2822" max="2822" width="32.125" style="101" customWidth="1"/>
    <col min="2823" max="2823" width="7.5" style="101" customWidth="1"/>
    <col min="2824" max="2824" width="6" style="101" customWidth="1"/>
    <col min="2825" max="2825" width="7.5" style="101" customWidth="1"/>
    <col min="2826" max="2826" width="5.875" style="101" customWidth="1"/>
    <col min="2827" max="2827" width="9.375" style="101" customWidth="1"/>
    <col min="2828" max="2828" width="32" style="101" customWidth="1"/>
    <col min="2829" max="2829" width="9.625" style="101" customWidth="1"/>
    <col min="2830" max="2830" width="5.875" style="101" customWidth="1"/>
    <col min="2831" max="2831" width="7.5" style="101" customWidth="1"/>
    <col min="2832" max="2832" width="32.125" style="101" customWidth="1"/>
    <col min="2833" max="2835" width="6" style="101" customWidth="1"/>
    <col min="2836" max="2836" width="5.875" style="101" customWidth="1"/>
    <col min="2837" max="2837" width="7.5" style="101" customWidth="1"/>
    <col min="2838" max="2838" width="32.125" style="101" customWidth="1"/>
    <col min="2839" max="2839" width="10.625" style="101" customWidth="1"/>
    <col min="2840" max="2843" width="8.875" style="101"/>
    <col min="2844" max="2844" width="25" style="101" customWidth="1"/>
    <col min="2845" max="3073" width="8.875" style="101"/>
    <col min="3074" max="3074" width="9.5" style="101" customWidth="1"/>
    <col min="3075" max="3075" width="9.625" style="101" customWidth="1"/>
    <col min="3076" max="3076" width="5.875" style="101" customWidth="1"/>
    <col min="3077" max="3077" width="9" style="101" customWidth="1"/>
    <col min="3078" max="3078" width="32.125" style="101" customWidth="1"/>
    <col min="3079" max="3079" width="7.5" style="101" customWidth="1"/>
    <col min="3080" max="3080" width="6" style="101" customWidth="1"/>
    <col min="3081" max="3081" width="7.5" style="101" customWidth="1"/>
    <col min="3082" max="3082" width="5.875" style="101" customWidth="1"/>
    <col min="3083" max="3083" width="9.375" style="101" customWidth="1"/>
    <col min="3084" max="3084" width="32" style="101" customWidth="1"/>
    <col min="3085" max="3085" width="9.625" style="101" customWidth="1"/>
    <col min="3086" max="3086" width="5.875" style="101" customWidth="1"/>
    <col min="3087" max="3087" width="7.5" style="101" customWidth="1"/>
    <col min="3088" max="3088" width="32.125" style="101" customWidth="1"/>
    <col min="3089" max="3091" width="6" style="101" customWidth="1"/>
    <col min="3092" max="3092" width="5.875" style="101" customWidth="1"/>
    <col min="3093" max="3093" width="7.5" style="101" customWidth="1"/>
    <col min="3094" max="3094" width="32.125" style="101" customWidth="1"/>
    <col min="3095" max="3095" width="10.625" style="101" customWidth="1"/>
    <col min="3096" max="3099" width="8.875" style="101"/>
    <col min="3100" max="3100" width="25" style="101" customWidth="1"/>
    <col min="3101" max="3329" width="8.875" style="101"/>
    <col min="3330" max="3330" width="9.5" style="101" customWidth="1"/>
    <col min="3331" max="3331" width="9.625" style="101" customWidth="1"/>
    <col min="3332" max="3332" width="5.875" style="101" customWidth="1"/>
    <col min="3333" max="3333" width="9" style="101" customWidth="1"/>
    <col min="3334" max="3334" width="32.125" style="101" customWidth="1"/>
    <col min="3335" max="3335" width="7.5" style="101" customWidth="1"/>
    <col min="3336" max="3336" width="6" style="101" customWidth="1"/>
    <col min="3337" max="3337" width="7.5" style="101" customWidth="1"/>
    <col min="3338" max="3338" width="5.875" style="101" customWidth="1"/>
    <col min="3339" max="3339" width="9.375" style="101" customWidth="1"/>
    <col min="3340" max="3340" width="32" style="101" customWidth="1"/>
    <col min="3341" max="3341" width="9.625" style="101" customWidth="1"/>
    <col min="3342" max="3342" width="5.875" style="101" customWidth="1"/>
    <col min="3343" max="3343" width="7.5" style="101" customWidth="1"/>
    <col min="3344" max="3344" width="32.125" style="101" customWidth="1"/>
    <col min="3345" max="3347" width="6" style="101" customWidth="1"/>
    <col min="3348" max="3348" width="5.875" style="101" customWidth="1"/>
    <col min="3349" max="3349" width="7.5" style="101" customWidth="1"/>
    <col min="3350" max="3350" width="32.125" style="101" customWidth="1"/>
    <col min="3351" max="3351" width="10.625" style="101" customWidth="1"/>
    <col min="3352" max="3355" width="8.875" style="101"/>
    <col min="3356" max="3356" width="25" style="101" customWidth="1"/>
    <col min="3357" max="3585" width="8.875" style="101"/>
    <col min="3586" max="3586" width="9.5" style="101" customWidth="1"/>
    <col min="3587" max="3587" width="9.625" style="101" customWidth="1"/>
    <col min="3588" max="3588" width="5.875" style="101" customWidth="1"/>
    <col min="3589" max="3589" width="9" style="101" customWidth="1"/>
    <col min="3590" max="3590" width="32.125" style="101" customWidth="1"/>
    <col min="3591" max="3591" width="7.5" style="101" customWidth="1"/>
    <col min="3592" max="3592" width="6" style="101" customWidth="1"/>
    <col min="3593" max="3593" width="7.5" style="101" customWidth="1"/>
    <col min="3594" max="3594" width="5.875" style="101" customWidth="1"/>
    <col min="3595" max="3595" width="9.375" style="101" customWidth="1"/>
    <col min="3596" max="3596" width="32" style="101" customWidth="1"/>
    <col min="3597" max="3597" width="9.625" style="101" customWidth="1"/>
    <col min="3598" max="3598" width="5.875" style="101" customWidth="1"/>
    <col min="3599" max="3599" width="7.5" style="101" customWidth="1"/>
    <col min="3600" max="3600" width="32.125" style="101" customWidth="1"/>
    <col min="3601" max="3603" width="6" style="101" customWidth="1"/>
    <col min="3604" max="3604" width="5.875" style="101" customWidth="1"/>
    <col min="3605" max="3605" width="7.5" style="101" customWidth="1"/>
    <col min="3606" max="3606" width="32.125" style="101" customWidth="1"/>
    <col min="3607" max="3607" width="10.625" style="101" customWidth="1"/>
    <col min="3608" max="3611" width="8.875" style="101"/>
    <col min="3612" max="3612" width="25" style="101" customWidth="1"/>
    <col min="3613" max="3841" width="8.875" style="101"/>
    <col min="3842" max="3842" width="9.5" style="101" customWidth="1"/>
    <col min="3843" max="3843" width="9.625" style="101" customWidth="1"/>
    <col min="3844" max="3844" width="5.875" style="101" customWidth="1"/>
    <col min="3845" max="3845" width="9" style="101" customWidth="1"/>
    <col min="3846" max="3846" width="32.125" style="101" customWidth="1"/>
    <col min="3847" max="3847" width="7.5" style="101" customWidth="1"/>
    <col min="3848" max="3848" width="6" style="101" customWidth="1"/>
    <col min="3849" max="3849" width="7.5" style="101" customWidth="1"/>
    <col min="3850" max="3850" width="5.875" style="101" customWidth="1"/>
    <col min="3851" max="3851" width="9.375" style="101" customWidth="1"/>
    <col min="3852" max="3852" width="32" style="101" customWidth="1"/>
    <col min="3853" max="3853" width="9.625" style="101" customWidth="1"/>
    <col min="3854" max="3854" width="5.875" style="101" customWidth="1"/>
    <col min="3855" max="3855" width="7.5" style="101" customWidth="1"/>
    <col min="3856" max="3856" width="32.125" style="101" customWidth="1"/>
    <col min="3857" max="3859" width="6" style="101" customWidth="1"/>
    <col min="3860" max="3860" width="5.875" style="101" customWidth="1"/>
    <col min="3861" max="3861" width="7.5" style="101" customWidth="1"/>
    <col min="3862" max="3862" width="32.125" style="101" customWidth="1"/>
    <col min="3863" max="3863" width="10.625" style="101" customWidth="1"/>
    <col min="3864" max="3867" width="8.875" style="101"/>
    <col min="3868" max="3868" width="25" style="101" customWidth="1"/>
    <col min="3869" max="4097" width="8.875" style="101"/>
    <col min="4098" max="4098" width="9.5" style="101" customWidth="1"/>
    <col min="4099" max="4099" width="9.625" style="101" customWidth="1"/>
    <col min="4100" max="4100" width="5.875" style="101" customWidth="1"/>
    <col min="4101" max="4101" width="9" style="101" customWidth="1"/>
    <col min="4102" max="4102" width="32.125" style="101" customWidth="1"/>
    <col min="4103" max="4103" width="7.5" style="101" customWidth="1"/>
    <col min="4104" max="4104" width="6" style="101" customWidth="1"/>
    <col min="4105" max="4105" width="7.5" style="101" customWidth="1"/>
    <col min="4106" max="4106" width="5.875" style="101" customWidth="1"/>
    <col min="4107" max="4107" width="9.375" style="101" customWidth="1"/>
    <col min="4108" max="4108" width="32" style="101" customWidth="1"/>
    <col min="4109" max="4109" width="9.625" style="101" customWidth="1"/>
    <col min="4110" max="4110" width="5.875" style="101" customWidth="1"/>
    <col min="4111" max="4111" width="7.5" style="101" customWidth="1"/>
    <col min="4112" max="4112" width="32.125" style="101" customWidth="1"/>
    <col min="4113" max="4115" width="6" style="101" customWidth="1"/>
    <col min="4116" max="4116" width="5.875" style="101" customWidth="1"/>
    <col min="4117" max="4117" width="7.5" style="101" customWidth="1"/>
    <col min="4118" max="4118" width="32.125" style="101" customWidth="1"/>
    <col min="4119" max="4119" width="10.625" style="101" customWidth="1"/>
    <col min="4120" max="4123" width="8.875" style="101"/>
    <col min="4124" max="4124" width="25" style="101" customWidth="1"/>
    <col min="4125" max="4353" width="8.875" style="101"/>
    <col min="4354" max="4354" width="9.5" style="101" customWidth="1"/>
    <col min="4355" max="4355" width="9.625" style="101" customWidth="1"/>
    <col min="4356" max="4356" width="5.875" style="101" customWidth="1"/>
    <col min="4357" max="4357" width="9" style="101" customWidth="1"/>
    <col min="4358" max="4358" width="32.125" style="101" customWidth="1"/>
    <col min="4359" max="4359" width="7.5" style="101" customWidth="1"/>
    <col min="4360" max="4360" width="6" style="101" customWidth="1"/>
    <col min="4361" max="4361" width="7.5" style="101" customWidth="1"/>
    <col min="4362" max="4362" width="5.875" style="101" customWidth="1"/>
    <col min="4363" max="4363" width="9.375" style="101" customWidth="1"/>
    <col min="4364" max="4364" width="32" style="101" customWidth="1"/>
    <col min="4365" max="4365" width="9.625" style="101" customWidth="1"/>
    <col min="4366" max="4366" width="5.875" style="101" customWidth="1"/>
    <col min="4367" max="4367" width="7.5" style="101" customWidth="1"/>
    <col min="4368" max="4368" width="32.125" style="101" customWidth="1"/>
    <col min="4369" max="4371" width="6" style="101" customWidth="1"/>
    <col min="4372" max="4372" width="5.875" style="101" customWidth="1"/>
    <col min="4373" max="4373" width="7.5" style="101" customWidth="1"/>
    <col min="4374" max="4374" width="32.125" style="101" customWidth="1"/>
    <col min="4375" max="4375" width="10.625" style="101" customWidth="1"/>
    <col min="4376" max="4379" width="8.875" style="101"/>
    <col min="4380" max="4380" width="25" style="101" customWidth="1"/>
    <col min="4381" max="4609" width="8.875" style="101"/>
    <col min="4610" max="4610" width="9.5" style="101" customWidth="1"/>
    <col min="4611" max="4611" width="9.625" style="101" customWidth="1"/>
    <col min="4612" max="4612" width="5.875" style="101" customWidth="1"/>
    <col min="4613" max="4613" width="9" style="101" customWidth="1"/>
    <col min="4614" max="4614" width="32.125" style="101" customWidth="1"/>
    <col min="4615" max="4615" width="7.5" style="101" customWidth="1"/>
    <col min="4616" max="4616" width="6" style="101" customWidth="1"/>
    <col min="4617" max="4617" width="7.5" style="101" customWidth="1"/>
    <col min="4618" max="4618" width="5.875" style="101" customWidth="1"/>
    <col min="4619" max="4619" width="9.375" style="101" customWidth="1"/>
    <col min="4620" max="4620" width="32" style="101" customWidth="1"/>
    <col min="4621" max="4621" width="9.625" style="101" customWidth="1"/>
    <col min="4622" max="4622" width="5.875" style="101" customWidth="1"/>
    <col min="4623" max="4623" width="7.5" style="101" customWidth="1"/>
    <col min="4624" max="4624" width="32.125" style="101" customWidth="1"/>
    <col min="4625" max="4627" width="6" style="101" customWidth="1"/>
    <col min="4628" max="4628" width="5.875" style="101" customWidth="1"/>
    <col min="4629" max="4629" width="7.5" style="101" customWidth="1"/>
    <col min="4630" max="4630" width="32.125" style="101" customWidth="1"/>
    <col min="4631" max="4631" width="10.625" style="101" customWidth="1"/>
    <col min="4632" max="4635" width="8.875" style="101"/>
    <col min="4636" max="4636" width="25" style="101" customWidth="1"/>
    <col min="4637" max="4865" width="8.875" style="101"/>
    <col min="4866" max="4866" width="9.5" style="101" customWidth="1"/>
    <col min="4867" max="4867" width="9.625" style="101" customWidth="1"/>
    <col min="4868" max="4868" width="5.875" style="101" customWidth="1"/>
    <col min="4869" max="4869" width="9" style="101" customWidth="1"/>
    <col min="4870" max="4870" width="32.125" style="101" customWidth="1"/>
    <col min="4871" max="4871" width="7.5" style="101" customWidth="1"/>
    <col min="4872" max="4872" width="6" style="101" customWidth="1"/>
    <col min="4873" max="4873" width="7.5" style="101" customWidth="1"/>
    <col min="4874" max="4874" width="5.875" style="101" customWidth="1"/>
    <col min="4875" max="4875" width="9.375" style="101" customWidth="1"/>
    <col min="4876" max="4876" width="32" style="101" customWidth="1"/>
    <col min="4877" max="4877" width="9.625" style="101" customWidth="1"/>
    <col min="4878" max="4878" width="5.875" style="101" customWidth="1"/>
    <col min="4879" max="4879" width="7.5" style="101" customWidth="1"/>
    <col min="4880" max="4880" width="32.125" style="101" customWidth="1"/>
    <col min="4881" max="4883" width="6" style="101" customWidth="1"/>
    <col min="4884" max="4884" width="5.875" style="101" customWidth="1"/>
    <col min="4885" max="4885" width="7.5" style="101" customWidth="1"/>
    <col min="4886" max="4886" width="32.125" style="101" customWidth="1"/>
    <col min="4887" max="4887" width="10.625" style="101" customWidth="1"/>
    <col min="4888" max="4891" width="8.875" style="101"/>
    <col min="4892" max="4892" width="25" style="101" customWidth="1"/>
    <col min="4893" max="5121" width="8.875" style="101"/>
    <col min="5122" max="5122" width="9.5" style="101" customWidth="1"/>
    <col min="5123" max="5123" width="9.625" style="101" customWidth="1"/>
    <col min="5124" max="5124" width="5.875" style="101" customWidth="1"/>
    <col min="5125" max="5125" width="9" style="101" customWidth="1"/>
    <col min="5126" max="5126" width="32.125" style="101" customWidth="1"/>
    <col min="5127" max="5127" width="7.5" style="101" customWidth="1"/>
    <col min="5128" max="5128" width="6" style="101" customWidth="1"/>
    <col min="5129" max="5129" width="7.5" style="101" customWidth="1"/>
    <col min="5130" max="5130" width="5.875" style="101" customWidth="1"/>
    <col min="5131" max="5131" width="9.375" style="101" customWidth="1"/>
    <col min="5132" max="5132" width="32" style="101" customWidth="1"/>
    <col min="5133" max="5133" width="9.625" style="101" customWidth="1"/>
    <col min="5134" max="5134" width="5.875" style="101" customWidth="1"/>
    <col min="5135" max="5135" width="7.5" style="101" customWidth="1"/>
    <col min="5136" max="5136" width="32.125" style="101" customWidth="1"/>
    <col min="5137" max="5139" width="6" style="101" customWidth="1"/>
    <col min="5140" max="5140" width="5.875" style="101" customWidth="1"/>
    <col min="5141" max="5141" width="7.5" style="101" customWidth="1"/>
    <col min="5142" max="5142" width="32.125" style="101" customWidth="1"/>
    <col min="5143" max="5143" width="10.625" style="101" customWidth="1"/>
    <col min="5144" max="5147" width="8.875" style="101"/>
    <col min="5148" max="5148" width="25" style="101" customWidth="1"/>
    <col min="5149" max="5377" width="8.875" style="101"/>
    <col min="5378" max="5378" width="9.5" style="101" customWidth="1"/>
    <col min="5379" max="5379" width="9.625" style="101" customWidth="1"/>
    <col min="5380" max="5380" width="5.875" style="101" customWidth="1"/>
    <col min="5381" max="5381" width="9" style="101" customWidth="1"/>
    <col min="5382" max="5382" width="32.125" style="101" customWidth="1"/>
    <col min="5383" max="5383" width="7.5" style="101" customWidth="1"/>
    <col min="5384" max="5384" width="6" style="101" customWidth="1"/>
    <col min="5385" max="5385" width="7.5" style="101" customWidth="1"/>
    <col min="5386" max="5386" width="5.875" style="101" customWidth="1"/>
    <col min="5387" max="5387" width="9.375" style="101" customWidth="1"/>
    <col min="5388" max="5388" width="32" style="101" customWidth="1"/>
    <col min="5389" max="5389" width="9.625" style="101" customWidth="1"/>
    <col min="5390" max="5390" width="5.875" style="101" customWidth="1"/>
    <col min="5391" max="5391" width="7.5" style="101" customWidth="1"/>
    <col min="5392" max="5392" width="32.125" style="101" customWidth="1"/>
    <col min="5393" max="5395" width="6" style="101" customWidth="1"/>
    <col min="5396" max="5396" width="5.875" style="101" customWidth="1"/>
    <col min="5397" max="5397" width="7.5" style="101" customWidth="1"/>
    <col min="5398" max="5398" width="32.125" style="101" customWidth="1"/>
    <col min="5399" max="5399" width="10.625" style="101" customWidth="1"/>
    <col min="5400" max="5403" width="8.875" style="101"/>
    <col min="5404" max="5404" width="25" style="101" customWidth="1"/>
    <col min="5405" max="5633" width="8.875" style="101"/>
    <col min="5634" max="5634" width="9.5" style="101" customWidth="1"/>
    <col min="5635" max="5635" width="9.625" style="101" customWidth="1"/>
    <col min="5636" max="5636" width="5.875" style="101" customWidth="1"/>
    <col min="5637" max="5637" width="9" style="101" customWidth="1"/>
    <col min="5638" max="5638" width="32.125" style="101" customWidth="1"/>
    <col min="5639" max="5639" width="7.5" style="101" customWidth="1"/>
    <col min="5640" max="5640" width="6" style="101" customWidth="1"/>
    <col min="5641" max="5641" width="7.5" style="101" customWidth="1"/>
    <col min="5642" max="5642" width="5.875" style="101" customWidth="1"/>
    <col min="5643" max="5643" width="9.375" style="101" customWidth="1"/>
    <col min="5644" max="5644" width="32" style="101" customWidth="1"/>
    <col min="5645" max="5645" width="9.625" style="101" customWidth="1"/>
    <col min="5646" max="5646" width="5.875" style="101" customWidth="1"/>
    <col min="5647" max="5647" width="7.5" style="101" customWidth="1"/>
    <col min="5648" max="5648" width="32.125" style="101" customWidth="1"/>
    <col min="5649" max="5651" width="6" style="101" customWidth="1"/>
    <col min="5652" max="5652" width="5.875" style="101" customWidth="1"/>
    <col min="5653" max="5653" width="7.5" style="101" customWidth="1"/>
    <col min="5654" max="5654" width="32.125" style="101" customWidth="1"/>
    <col min="5655" max="5655" width="10.625" style="101" customWidth="1"/>
    <col min="5656" max="5659" width="8.875" style="101"/>
    <col min="5660" max="5660" width="25" style="101" customWidth="1"/>
    <col min="5661" max="5889" width="8.875" style="101"/>
    <col min="5890" max="5890" width="9.5" style="101" customWidth="1"/>
    <col min="5891" max="5891" width="9.625" style="101" customWidth="1"/>
    <col min="5892" max="5892" width="5.875" style="101" customWidth="1"/>
    <col min="5893" max="5893" width="9" style="101" customWidth="1"/>
    <col min="5894" max="5894" width="32.125" style="101" customWidth="1"/>
    <col min="5895" max="5895" width="7.5" style="101" customWidth="1"/>
    <col min="5896" max="5896" width="6" style="101" customWidth="1"/>
    <col min="5897" max="5897" width="7.5" style="101" customWidth="1"/>
    <col min="5898" max="5898" width="5.875" style="101" customWidth="1"/>
    <col min="5899" max="5899" width="9.375" style="101" customWidth="1"/>
    <col min="5900" max="5900" width="32" style="101" customWidth="1"/>
    <col min="5901" max="5901" width="9.625" style="101" customWidth="1"/>
    <col min="5902" max="5902" width="5.875" style="101" customWidth="1"/>
    <col min="5903" max="5903" width="7.5" style="101" customWidth="1"/>
    <col min="5904" max="5904" width="32.125" style="101" customWidth="1"/>
    <col min="5905" max="5907" width="6" style="101" customWidth="1"/>
    <col min="5908" max="5908" width="5.875" style="101" customWidth="1"/>
    <col min="5909" max="5909" width="7.5" style="101" customWidth="1"/>
    <col min="5910" max="5910" width="32.125" style="101" customWidth="1"/>
    <col min="5911" max="5911" width="10.625" style="101" customWidth="1"/>
    <col min="5912" max="5915" width="8.875" style="101"/>
    <col min="5916" max="5916" width="25" style="101" customWidth="1"/>
    <col min="5917" max="6145" width="8.875" style="101"/>
    <col min="6146" max="6146" width="9.5" style="101" customWidth="1"/>
    <col min="6147" max="6147" width="9.625" style="101" customWidth="1"/>
    <col min="6148" max="6148" width="5.875" style="101" customWidth="1"/>
    <col min="6149" max="6149" width="9" style="101" customWidth="1"/>
    <col min="6150" max="6150" width="32.125" style="101" customWidth="1"/>
    <col min="6151" max="6151" width="7.5" style="101" customWidth="1"/>
    <col min="6152" max="6152" width="6" style="101" customWidth="1"/>
    <col min="6153" max="6153" width="7.5" style="101" customWidth="1"/>
    <col min="6154" max="6154" width="5.875" style="101" customWidth="1"/>
    <col min="6155" max="6155" width="9.375" style="101" customWidth="1"/>
    <col min="6156" max="6156" width="32" style="101" customWidth="1"/>
    <col min="6157" max="6157" width="9.625" style="101" customWidth="1"/>
    <col min="6158" max="6158" width="5.875" style="101" customWidth="1"/>
    <col min="6159" max="6159" width="7.5" style="101" customWidth="1"/>
    <col min="6160" max="6160" width="32.125" style="101" customWidth="1"/>
    <col min="6161" max="6163" width="6" style="101" customWidth="1"/>
    <col min="6164" max="6164" width="5.875" style="101" customWidth="1"/>
    <col min="6165" max="6165" width="7.5" style="101" customWidth="1"/>
    <col min="6166" max="6166" width="32.125" style="101" customWidth="1"/>
    <col min="6167" max="6167" width="10.625" style="101" customWidth="1"/>
    <col min="6168" max="6171" width="8.875" style="101"/>
    <col min="6172" max="6172" width="25" style="101" customWidth="1"/>
    <col min="6173" max="6401" width="8.875" style="101"/>
    <col min="6402" max="6402" width="9.5" style="101" customWidth="1"/>
    <col min="6403" max="6403" width="9.625" style="101" customWidth="1"/>
    <col min="6404" max="6404" width="5.875" style="101" customWidth="1"/>
    <col min="6405" max="6405" width="9" style="101" customWidth="1"/>
    <col min="6406" max="6406" width="32.125" style="101" customWidth="1"/>
    <col min="6407" max="6407" width="7.5" style="101" customWidth="1"/>
    <col min="6408" max="6408" width="6" style="101" customWidth="1"/>
    <col min="6409" max="6409" width="7.5" style="101" customWidth="1"/>
    <col min="6410" max="6410" width="5.875" style="101" customWidth="1"/>
    <col min="6411" max="6411" width="9.375" style="101" customWidth="1"/>
    <col min="6412" max="6412" width="32" style="101" customWidth="1"/>
    <col min="6413" max="6413" width="9.625" style="101" customWidth="1"/>
    <col min="6414" max="6414" width="5.875" style="101" customWidth="1"/>
    <col min="6415" max="6415" width="7.5" style="101" customWidth="1"/>
    <col min="6416" max="6416" width="32.125" style="101" customWidth="1"/>
    <col min="6417" max="6419" width="6" style="101" customWidth="1"/>
    <col min="6420" max="6420" width="5.875" style="101" customWidth="1"/>
    <col min="6421" max="6421" width="7.5" style="101" customWidth="1"/>
    <col min="6422" max="6422" width="32.125" style="101" customWidth="1"/>
    <col min="6423" max="6423" width="10.625" style="101" customWidth="1"/>
    <col min="6424" max="6427" width="8.875" style="101"/>
    <col min="6428" max="6428" width="25" style="101" customWidth="1"/>
    <col min="6429" max="6657" width="8.875" style="101"/>
    <col min="6658" max="6658" width="9.5" style="101" customWidth="1"/>
    <col min="6659" max="6659" width="9.625" style="101" customWidth="1"/>
    <col min="6660" max="6660" width="5.875" style="101" customWidth="1"/>
    <col min="6661" max="6661" width="9" style="101" customWidth="1"/>
    <col min="6662" max="6662" width="32.125" style="101" customWidth="1"/>
    <col min="6663" max="6663" width="7.5" style="101" customWidth="1"/>
    <col min="6664" max="6664" width="6" style="101" customWidth="1"/>
    <col min="6665" max="6665" width="7.5" style="101" customWidth="1"/>
    <col min="6666" max="6666" width="5.875" style="101" customWidth="1"/>
    <col min="6667" max="6667" width="9.375" style="101" customWidth="1"/>
    <col min="6668" max="6668" width="32" style="101" customWidth="1"/>
    <col min="6669" max="6669" width="9.625" style="101" customWidth="1"/>
    <col min="6670" max="6670" width="5.875" style="101" customWidth="1"/>
    <col min="6671" max="6671" width="7.5" style="101" customWidth="1"/>
    <col min="6672" max="6672" width="32.125" style="101" customWidth="1"/>
    <col min="6673" max="6675" width="6" style="101" customWidth="1"/>
    <col min="6676" max="6676" width="5.875" style="101" customWidth="1"/>
    <col min="6677" max="6677" width="7.5" style="101" customWidth="1"/>
    <col min="6678" max="6678" width="32.125" style="101" customWidth="1"/>
    <col min="6679" max="6679" width="10.625" style="101" customWidth="1"/>
    <col min="6680" max="6683" width="8.875" style="101"/>
    <col min="6684" max="6684" width="25" style="101" customWidth="1"/>
    <col min="6685" max="6913" width="8.875" style="101"/>
    <col min="6914" max="6914" width="9.5" style="101" customWidth="1"/>
    <col min="6915" max="6915" width="9.625" style="101" customWidth="1"/>
    <col min="6916" max="6916" width="5.875" style="101" customWidth="1"/>
    <col min="6917" max="6917" width="9" style="101" customWidth="1"/>
    <col min="6918" max="6918" width="32.125" style="101" customWidth="1"/>
    <col min="6919" max="6919" width="7.5" style="101" customWidth="1"/>
    <col min="6920" max="6920" width="6" style="101" customWidth="1"/>
    <col min="6921" max="6921" width="7.5" style="101" customWidth="1"/>
    <col min="6922" max="6922" width="5.875" style="101" customWidth="1"/>
    <col min="6923" max="6923" width="9.375" style="101" customWidth="1"/>
    <col min="6924" max="6924" width="32" style="101" customWidth="1"/>
    <col min="6925" max="6925" width="9.625" style="101" customWidth="1"/>
    <col min="6926" max="6926" width="5.875" style="101" customWidth="1"/>
    <col min="6927" max="6927" width="7.5" style="101" customWidth="1"/>
    <col min="6928" max="6928" width="32.125" style="101" customWidth="1"/>
    <col min="6929" max="6931" width="6" style="101" customWidth="1"/>
    <col min="6932" max="6932" width="5.875" style="101" customWidth="1"/>
    <col min="6933" max="6933" width="7.5" style="101" customWidth="1"/>
    <col min="6934" max="6934" width="32.125" style="101" customWidth="1"/>
    <col min="6935" max="6935" width="10.625" style="101" customWidth="1"/>
    <col min="6936" max="6939" width="8.875" style="101"/>
    <col min="6940" max="6940" width="25" style="101" customWidth="1"/>
    <col min="6941" max="7169" width="8.875" style="101"/>
    <col min="7170" max="7170" width="9.5" style="101" customWidth="1"/>
    <col min="7171" max="7171" width="9.625" style="101" customWidth="1"/>
    <col min="7172" max="7172" width="5.875" style="101" customWidth="1"/>
    <col min="7173" max="7173" width="9" style="101" customWidth="1"/>
    <col min="7174" max="7174" width="32.125" style="101" customWidth="1"/>
    <col min="7175" max="7175" width="7.5" style="101" customWidth="1"/>
    <col min="7176" max="7176" width="6" style="101" customWidth="1"/>
    <col min="7177" max="7177" width="7.5" style="101" customWidth="1"/>
    <col min="7178" max="7178" width="5.875" style="101" customWidth="1"/>
    <col min="7179" max="7179" width="9.375" style="101" customWidth="1"/>
    <col min="7180" max="7180" width="32" style="101" customWidth="1"/>
    <col min="7181" max="7181" width="9.625" style="101" customWidth="1"/>
    <col min="7182" max="7182" width="5.875" style="101" customWidth="1"/>
    <col min="7183" max="7183" width="7.5" style="101" customWidth="1"/>
    <col min="7184" max="7184" width="32.125" style="101" customWidth="1"/>
    <col min="7185" max="7187" width="6" style="101" customWidth="1"/>
    <col min="7188" max="7188" width="5.875" style="101" customWidth="1"/>
    <col min="7189" max="7189" width="7.5" style="101" customWidth="1"/>
    <col min="7190" max="7190" width="32.125" style="101" customWidth="1"/>
    <col min="7191" max="7191" width="10.625" style="101" customWidth="1"/>
    <col min="7192" max="7195" width="8.875" style="101"/>
    <col min="7196" max="7196" width="25" style="101" customWidth="1"/>
    <col min="7197" max="7425" width="8.875" style="101"/>
    <col min="7426" max="7426" width="9.5" style="101" customWidth="1"/>
    <col min="7427" max="7427" width="9.625" style="101" customWidth="1"/>
    <col min="7428" max="7428" width="5.875" style="101" customWidth="1"/>
    <col min="7429" max="7429" width="9" style="101" customWidth="1"/>
    <col min="7430" max="7430" width="32.125" style="101" customWidth="1"/>
    <col min="7431" max="7431" width="7.5" style="101" customWidth="1"/>
    <col min="7432" max="7432" width="6" style="101" customWidth="1"/>
    <col min="7433" max="7433" width="7.5" style="101" customWidth="1"/>
    <col min="7434" max="7434" width="5.875" style="101" customWidth="1"/>
    <col min="7435" max="7435" width="9.375" style="101" customWidth="1"/>
    <col min="7436" max="7436" width="32" style="101" customWidth="1"/>
    <col min="7437" max="7437" width="9.625" style="101" customWidth="1"/>
    <col min="7438" max="7438" width="5.875" style="101" customWidth="1"/>
    <col min="7439" max="7439" width="7.5" style="101" customWidth="1"/>
    <col min="7440" max="7440" width="32.125" style="101" customWidth="1"/>
    <col min="7441" max="7443" width="6" style="101" customWidth="1"/>
    <col min="7444" max="7444" width="5.875" style="101" customWidth="1"/>
    <col min="7445" max="7445" width="7.5" style="101" customWidth="1"/>
    <col min="7446" max="7446" width="32.125" style="101" customWidth="1"/>
    <col min="7447" max="7447" width="10.625" style="101" customWidth="1"/>
    <col min="7448" max="7451" width="8.875" style="101"/>
    <col min="7452" max="7452" width="25" style="101" customWidth="1"/>
    <col min="7453" max="7681" width="8.875" style="101"/>
    <col min="7682" max="7682" width="9.5" style="101" customWidth="1"/>
    <col min="7683" max="7683" width="9.625" style="101" customWidth="1"/>
    <col min="7684" max="7684" width="5.875" style="101" customWidth="1"/>
    <col min="7685" max="7685" width="9" style="101" customWidth="1"/>
    <col min="7686" max="7686" width="32.125" style="101" customWidth="1"/>
    <col min="7687" max="7687" width="7.5" style="101" customWidth="1"/>
    <col min="7688" max="7688" width="6" style="101" customWidth="1"/>
    <col min="7689" max="7689" width="7.5" style="101" customWidth="1"/>
    <col min="7690" max="7690" width="5.875" style="101" customWidth="1"/>
    <col min="7691" max="7691" width="9.375" style="101" customWidth="1"/>
    <col min="7692" max="7692" width="32" style="101" customWidth="1"/>
    <col min="7693" max="7693" width="9.625" style="101" customWidth="1"/>
    <col min="7694" max="7694" width="5.875" style="101" customWidth="1"/>
    <col min="7695" max="7695" width="7.5" style="101" customWidth="1"/>
    <col min="7696" max="7696" width="32.125" style="101" customWidth="1"/>
    <col min="7697" max="7699" width="6" style="101" customWidth="1"/>
    <col min="7700" max="7700" width="5.875" style="101" customWidth="1"/>
    <col min="7701" max="7701" width="7.5" style="101" customWidth="1"/>
    <col min="7702" max="7702" width="32.125" style="101" customWidth="1"/>
    <col min="7703" max="7703" width="10.625" style="101" customWidth="1"/>
    <col min="7704" max="7707" width="8.875" style="101"/>
    <col min="7708" max="7708" width="25" style="101" customWidth="1"/>
    <col min="7709" max="7937" width="8.875" style="101"/>
    <col min="7938" max="7938" width="9.5" style="101" customWidth="1"/>
    <col min="7939" max="7939" width="9.625" style="101" customWidth="1"/>
    <col min="7940" max="7940" width="5.875" style="101" customWidth="1"/>
    <col min="7941" max="7941" width="9" style="101" customWidth="1"/>
    <col min="7942" max="7942" width="32.125" style="101" customWidth="1"/>
    <col min="7943" max="7943" width="7.5" style="101" customWidth="1"/>
    <col min="7944" max="7944" width="6" style="101" customWidth="1"/>
    <col min="7945" max="7945" width="7.5" style="101" customWidth="1"/>
    <col min="7946" max="7946" width="5.875" style="101" customWidth="1"/>
    <col min="7947" max="7947" width="9.375" style="101" customWidth="1"/>
    <col min="7948" max="7948" width="32" style="101" customWidth="1"/>
    <col min="7949" max="7949" width="9.625" style="101" customWidth="1"/>
    <col min="7950" max="7950" width="5.875" style="101" customWidth="1"/>
    <col min="7951" max="7951" width="7.5" style="101" customWidth="1"/>
    <col min="7952" max="7952" width="32.125" style="101" customWidth="1"/>
    <col min="7953" max="7955" width="6" style="101" customWidth="1"/>
    <col min="7956" max="7956" width="5.875" style="101" customWidth="1"/>
    <col min="7957" max="7957" width="7.5" style="101" customWidth="1"/>
    <col min="7958" max="7958" width="32.125" style="101" customWidth="1"/>
    <col min="7959" max="7959" width="10.625" style="101" customWidth="1"/>
    <col min="7960" max="7963" width="8.875" style="101"/>
    <col min="7964" max="7964" width="25" style="101" customWidth="1"/>
    <col min="7965" max="8193" width="8.875" style="101"/>
    <col min="8194" max="8194" width="9.5" style="101" customWidth="1"/>
    <col min="8195" max="8195" width="9.625" style="101" customWidth="1"/>
    <col min="8196" max="8196" width="5.875" style="101" customWidth="1"/>
    <col min="8197" max="8197" width="9" style="101" customWidth="1"/>
    <col min="8198" max="8198" width="32.125" style="101" customWidth="1"/>
    <col min="8199" max="8199" width="7.5" style="101" customWidth="1"/>
    <col min="8200" max="8200" width="6" style="101" customWidth="1"/>
    <col min="8201" max="8201" width="7.5" style="101" customWidth="1"/>
    <col min="8202" max="8202" width="5.875" style="101" customWidth="1"/>
    <col min="8203" max="8203" width="9.375" style="101" customWidth="1"/>
    <col min="8204" max="8204" width="32" style="101" customWidth="1"/>
    <col min="8205" max="8205" width="9.625" style="101" customWidth="1"/>
    <col min="8206" max="8206" width="5.875" style="101" customWidth="1"/>
    <col min="8207" max="8207" width="7.5" style="101" customWidth="1"/>
    <col min="8208" max="8208" width="32.125" style="101" customWidth="1"/>
    <col min="8209" max="8211" width="6" style="101" customWidth="1"/>
    <col min="8212" max="8212" width="5.875" style="101" customWidth="1"/>
    <col min="8213" max="8213" width="7.5" style="101" customWidth="1"/>
    <col min="8214" max="8214" width="32.125" style="101" customWidth="1"/>
    <col min="8215" max="8215" width="10.625" style="101" customWidth="1"/>
    <col min="8216" max="8219" width="8.875" style="101"/>
    <col min="8220" max="8220" width="25" style="101" customWidth="1"/>
    <col min="8221" max="8449" width="8.875" style="101"/>
    <col min="8450" max="8450" width="9.5" style="101" customWidth="1"/>
    <col min="8451" max="8451" width="9.625" style="101" customWidth="1"/>
    <col min="8452" max="8452" width="5.875" style="101" customWidth="1"/>
    <col min="8453" max="8453" width="9" style="101" customWidth="1"/>
    <col min="8454" max="8454" width="32.125" style="101" customWidth="1"/>
    <col min="8455" max="8455" width="7.5" style="101" customWidth="1"/>
    <col min="8456" max="8456" width="6" style="101" customWidth="1"/>
    <col min="8457" max="8457" width="7.5" style="101" customWidth="1"/>
    <col min="8458" max="8458" width="5.875" style="101" customWidth="1"/>
    <col min="8459" max="8459" width="9.375" style="101" customWidth="1"/>
    <col min="8460" max="8460" width="32" style="101" customWidth="1"/>
    <col min="8461" max="8461" width="9.625" style="101" customWidth="1"/>
    <col min="8462" max="8462" width="5.875" style="101" customWidth="1"/>
    <col min="8463" max="8463" width="7.5" style="101" customWidth="1"/>
    <col min="8464" max="8464" width="32.125" style="101" customWidth="1"/>
    <col min="8465" max="8467" width="6" style="101" customWidth="1"/>
    <col min="8468" max="8468" width="5.875" style="101" customWidth="1"/>
    <col min="8469" max="8469" width="7.5" style="101" customWidth="1"/>
    <col min="8470" max="8470" width="32.125" style="101" customWidth="1"/>
    <col min="8471" max="8471" width="10.625" style="101" customWidth="1"/>
    <col min="8472" max="8475" width="8.875" style="101"/>
    <col min="8476" max="8476" width="25" style="101" customWidth="1"/>
    <col min="8477" max="8705" width="8.875" style="101"/>
    <col min="8706" max="8706" width="9.5" style="101" customWidth="1"/>
    <col min="8707" max="8707" width="9.625" style="101" customWidth="1"/>
    <col min="8708" max="8708" width="5.875" style="101" customWidth="1"/>
    <col min="8709" max="8709" width="9" style="101" customWidth="1"/>
    <col min="8710" max="8710" width="32.125" style="101" customWidth="1"/>
    <col min="8711" max="8711" width="7.5" style="101" customWidth="1"/>
    <col min="8712" max="8712" width="6" style="101" customWidth="1"/>
    <col min="8713" max="8713" width="7.5" style="101" customWidth="1"/>
    <col min="8714" max="8714" width="5.875" style="101" customWidth="1"/>
    <col min="8715" max="8715" width="9.375" style="101" customWidth="1"/>
    <col min="8716" max="8716" width="32" style="101" customWidth="1"/>
    <col min="8717" max="8717" width="9.625" style="101" customWidth="1"/>
    <col min="8718" max="8718" width="5.875" style="101" customWidth="1"/>
    <col min="8719" max="8719" width="7.5" style="101" customWidth="1"/>
    <col min="8720" max="8720" width="32.125" style="101" customWidth="1"/>
    <col min="8721" max="8723" width="6" style="101" customWidth="1"/>
    <col min="8724" max="8724" width="5.875" style="101" customWidth="1"/>
    <col min="8725" max="8725" width="7.5" style="101" customWidth="1"/>
    <col min="8726" max="8726" width="32.125" style="101" customWidth="1"/>
    <col min="8727" max="8727" width="10.625" style="101" customWidth="1"/>
    <col min="8728" max="8731" width="8.875" style="101"/>
    <col min="8732" max="8732" width="25" style="101" customWidth="1"/>
    <col min="8733" max="8961" width="8.875" style="101"/>
    <col min="8962" max="8962" width="9.5" style="101" customWidth="1"/>
    <col min="8963" max="8963" width="9.625" style="101" customWidth="1"/>
    <col min="8964" max="8964" width="5.875" style="101" customWidth="1"/>
    <col min="8965" max="8965" width="9" style="101" customWidth="1"/>
    <col min="8966" max="8966" width="32.125" style="101" customWidth="1"/>
    <col min="8967" max="8967" width="7.5" style="101" customWidth="1"/>
    <col min="8968" max="8968" width="6" style="101" customWidth="1"/>
    <col min="8969" max="8969" width="7.5" style="101" customWidth="1"/>
    <col min="8970" max="8970" width="5.875" style="101" customWidth="1"/>
    <col min="8971" max="8971" width="9.375" style="101" customWidth="1"/>
    <col min="8972" max="8972" width="32" style="101" customWidth="1"/>
    <col min="8973" max="8973" width="9.625" style="101" customWidth="1"/>
    <col min="8974" max="8974" width="5.875" style="101" customWidth="1"/>
    <col min="8975" max="8975" width="7.5" style="101" customWidth="1"/>
    <col min="8976" max="8976" width="32.125" style="101" customWidth="1"/>
    <col min="8977" max="8979" width="6" style="101" customWidth="1"/>
    <col min="8980" max="8980" width="5.875" style="101" customWidth="1"/>
    <col min="8981" max="8981" width="7.5" style="101" customWidth="1"/>
    <col min="8982" max="8982" width="32.125" style="101" customWidth="1"/>
    <col min="8983" max="8983" width="10.625" style="101" customWidth="1"/>
    <col min="8984" max="8987" width="8.875" style="101"/>
    <col min="8988" max="8988" width="25" style="101" customWidth="1"/>
    <col min="8989" max="9217" width="8.875" style="101"/>
    <col min="9218" max="9218" width="9.5" style="101" customWidth="1"/>
    <col min="9219" max="9219" width="9.625" style="101" customWidth="1"/>
    <col min="9220" max="9220" width="5.875" style="101" customWidth="1"/>
    <col min="9221" max="9221" width="9" style="101" customWidth="1"/>
    <col min="9222" max="9222" width="32.125" style="101" customWidth="1"/>
    <col min="9223" max="9223" width="7.5" style="101" customWidth="1"/>
    <col min="9224" max="9224" width="6" style="101" customWidth="1"/>
    <col min="9225" max="9225" width="7.5" style="101" customWidth="1"/>
    <col min="9226" max="9226" width="5.875" style="101" customWidth="1"/>
    <col min="9227" max="9227" width="9.375" style="101" customWidth="1"/>
    <col min="9228" max="9228" width="32" style="101" customWidth="1"/>
    <col min="9229" max="9229" width="9.625" style="101" customWidth="1"/>
    <col min="9230" max="9230" width="5.875" style="101" customWidth="1"/>
    <col min="9231" max="9231" width="7.5" style="101" customWidth="1"/>
    <col min="9232" max="9232" width="32.125" style="101" customWidth="1"/>
    <col min="9233" max="9235" width="6" style="101" customWidth="1"/>
    <col min="9236" max="9236" width="5.875" style="101" customWidth="1"/>
    <col min="9237" max="9237" width="7.5" style="101" customWidth="1"/>
    <col min="9238" max="9238" width="32.125" style="101" customWidth="1"/>
    <col min="9239" max="9239" width="10.625" style="101" customWidth="1"/>
    <col min="9240" max="9243" width="8.875" style="101"/>
    <col min="9244" max="9244" width="25" style="101" customWidth="1"/>
    <col min="9245" max="9473" width="8.875" style="101"/>
    <col min="9474" max="9474" width="9.5" style="101" customWidth="1"/>
    <col min="9475" max="9475" width="9.625" style="101" customWidth="1"/>
    <col min="9476" max="9476" width="5.875" style="101" customWidth="1"/>
    <col min="9477" max="9477" width="9" style="101" customWidth="1"/>
    <col min="9478" max="9478" width="32.125" style="101" customWidth="1"/>
    <col min="9479" max="9479" width="7.5" style="101" customWidth="1"/>
    <col min="9480" max="9480" width="6" style="101" customWidth="1"/>
    <col min="9481" max="9481" width="7.5" style="101" customWidth="1"/>
    <col min="9482" max="9482" width="5.875" style="101" customWidth="1"/>
    <col min="9483" max="9483" width="9.375" style="101" customWidth="1"/>
    <col min="9484" max="9484" width="32" style="101" customWidth="1"/>
    <col min="9485" max="9485" width="9.625" style="101" customWidth="1"/>
    <col min="9486" max="9486" width="5.875" style="101" customWidth="1"/>
    <col min="9487" max="9487" width="7.5" style="101" customWidth="1"/>
    <col min="9488" max="9488" width="32.125" style="101" customWidth="1"/>
    <col min="9489" max="9491" width="6" style="101" customWidth="1"/>
    <col min="9492" max="9492" width="5.875" style="101" customWidth="1"/>
    <col min="9493" max="9493" width="7.5" style="101" customWidth="1"/>
    <col min="9494" max="9494" width="32.125" style="101" customWidth="1"/>
    <col min="9495" max="9495" width="10.625" style="101" customWidth="1"/>
    <col min="9496" max="9499" width="8.875" style="101"/>
    <col min="9500" max="9500" width="25" style="101" customWidth="1"/>
    <col min="9501" max="9729" width="8.875" style="101"/>
    <col min="9730" max="9730" width="9.5" style="101" customWidth="1"/>
    <col min="9731" max="9731" width="9.625" style="101" customWidth="1"/>
    <col min="9732" max="9732" width="5.875" style="101" customWidth="1"/>
    <col min="9733" max="9733" width="9" style="101" customWidth="1"/>
    <col min="9734" max="9734" width="32.125" style="101" customWidth="1"/>
    <col min="9735" max="9735" width="7.5" style="101" customWidth="1"/>
    <col min="9736" max="9736" width="6" style="101" customWidth="1"/>
    <col min="9737" max="9737" width="7.5" style="101" customWidth="1"/>
    <col min="9738" max="9738" width="5.875" style="101" customWidth="1"/>
    <col min="9739" max="9739" width="9.375" style="101" customWidth="1"/>
    <col min="9740" max="9740" width="32" style="101" customWidth="1"/>
    <col min="9741" max="9741" width="9.625" style="101" customWidth="1"/>
    <col min="9742" max="9742" width="5.875" style="101" customWidth="1"/>
    <col min="9743" max="9743" width="7.5" style="101" customWidth="1"/>
    <col min="9744" max="9744" width="32.125" style="101" customWidth="1"/>
    <col min="9745" max="9747" width="6" style="101" customWidth="1"/>
    <col min="9748" max="9748" width="5.875" style="101" customWidth="1"/>
    <col min="9749" max="9749" width="7.5" style="101" customWidth="1"/>
    <col min="9750" max="9750" width="32.125" style="101" customWidth="1"/>
    <col min="9751" max="9751" width="10.625" style="101" customWidth="1"/>
    <col min="9752" max="9755" width="8.875" style="101"/>
    <col min="9756" max="9756" width="25" style="101" customWidth="1"/>
    <col min="9757" max="9985" width="8.875" style="101"/>
    <col min="9986" max="9986" width="9.5" style="101" customWidth="1"/>
    <col min="9987" max="9987" width="9.625" style="101" customWidth="1"/>
    <col min="9988" max="9988" width="5.875" style="101" customWidth="1"/>
    <col min="9989" max="9989" width="9" style="101" customWidth="1"/>
    <col min="9990" max="9990" width="32.125" style="101" customWidth="1"/>
    <col min="9991" max="9991" width="7.5" style="101" customWidth="1"/>
    <col min="9992" max="9992" width="6" style="101" customWidth="1"/>
    <col min="9993" max="9993" width="7.5" style="101" customWidth="1"/>
    <col min="9994" max="9994" width="5.875" style="101" customWidth="1"/>
    <col min="9995" max="9995" width="9.375" style="101" customWidth="1"/>
    <col min="9996" max="9996" width="32" style="101" customWidth="1"/>
    <col min="9997" max="9997" width="9.625" style="101" customWidth="1"/>
    <col min="9998" max="9998" width="5.875" style="101" customWidth="1"/>
    <col min="9999" max="9999" width="7.5" style="101" customWidth="1"/>
    <col min="10000" max="10000" width="32.125" style="101" customWidth="1"/>
    <col min="10001" max="10003" width="6" style="101" customWidth="1"/>
    <col min="10004" max="10004" width="5.875" style="101" customWidth="1"/>
    <col min="10005" max="10005" width="7.5" style="101" customWidth="1"/>
    <col min="10006" max="10006" width="32.125" style="101" customWidth="1"/>
    <col min="10007" max="10007" width="10.625" style="101" customWidth="1"/>
    <col min="10008" max="10011" width="8.875" style="101"/>
    <col min="10012" max="10012" width="25" style="101" customWidth="1"/>
    <col min="10013" max="10241" width="8.875" style="101"/>
    <col min="10242" max="10242" width="9.5" style="101" customWidth="1"/>
    <col min="10243" max="10243" width="9.625" style="101" customWidth="1"/>
    <col min="10244" max="10244" width="5.875" style="101" customWidth="1"/>
    <col min="10245" max="10245" width="9" style="101" customWidth="1"/>
    <col min="10246" max="10246" width="32.125" style="101" customWidth="1"/>
    <col min="10247" max="10247" width="7.5" style="101" customWidth="1"/>
    <col min="10248" max="10248" width="6" style="101" customWidth="1"/>
    <col min="10249" max="10249" width="7.5" style="101" customWidth="1"/>
    <col min="10250" max="10250" width="5.875" style="101" customWidth="1"/>
    <col min="10251" max="10251" width="9.375" style="101" customWidth="1"/>
    <col min="10252" max="10252" width="32" style="101" customWidth="1"/>
    <col min="10253" max="10253" width="9.625" style="101" customWidth="1"/>
    <col min="10254" max="10254" width="5.875" style="101" customWidth="1"/>
    <col min="10255" max="10255" width="7.5" style="101" customWidth="1"/>
    <col min="10256" max="10256" width="32.125" style="101" customWidth="1"/>
    <col min="10257" max="10259" width="6" style="101" customWidth="1"/>
    <col min="10260" max="10260" width="5.875" style="101" customWidth="1"/>
    <col min="10261" max="10261" width="7.5" style="101" customWidth="1"/>
    <col min="10262" max="10262" width="32.125" style="101" customWidth="1"/>
    <col min="10263" max="10263" width="10.625" style="101" customWidth="1"/>
    <col min="10264" max="10267" width="8.875" style="101"/>
    <col min="10268" max="10268" width="25" style="101" customWidth="1"/>
    <col min="10269" max="10497" width="8.875" style="101"/>
    <col min="10498" max="10498" width="9.5" style="101" customWidth="1"/>
    <col min="10499" max="10499" width="9.625" style="101" customWidth="1"/>
    <col min="10500" max="10500" width="5.875" style="101" customWidth="1"/>
    <col min="10501" max="10501" width="9" style="101" customWidth="1"/>
    <col min="10502" max="10502" width="32.125" style="101" customWidth="1"/>
    <col min="10503" max="10503" width="7.5" style="101" customWidth="1"/>
    <col min="10504" max="10504" width="6" style="101" customWidth="1"/>
    <col min="10505" max="10505" width="7.5" style="101" customWidth="1"/>
    <col min="10506" max="10506" width="5.875" style="101" customWidth="1"/>
    <col min="10507" max="10507" width="9.375" style="101" customWidth="1"/>
    <col min="10508" max="10508" width="32" style="101" customWidth="1"/>
    <col min="10509" max="10509" width="9.625" style="101" customWidth="1"/>
    <col min="10510" max="10510" width="5.875" style="101" customWidth="1"/>
    <col min="10511" max="10511" width="7.5" style="101" customWidth="1"/>
    <col min="10512" max="10512" width="32.125" style="101" customWidth="1"/>
    <col min="10513" max="10515" width="6" style="101" customWidth="1"/>
    <col min="10516" max="10516" width="5.875" style="101" customWidth="1"/>
    <col min="10517" max="10517" width="7.5" style="101" customWidth="1"/>
    <col min="10518" max="10518" width="32.125" style="101" customWidth="1"/>
    <col min="10519" max="10519" width="10.625" style="101" customWidth="1"/>
    <col min="10520" max="10523" width="8.875" style="101"/>
    <col min="10524" max="10524" width="25" style="101" customWidth="1"/>
    <col min="10525" max="10753" width="8.875" style="101"/>
    <col min="10754" max="10754" width="9.5" style="101" customWidth="1"/>
    <col min="10755" max="10755" width="9.625" style="101" customWidth="1"/>
    <col min="10756" max="10756" width="5.875" style="101" customWidth="1"/>
    <col min="10757" max="10757" width="9" style="101" customWidth="1"/>
    <col min="10758" max="10758" width="32.125" style="101" customWidth="1"/>
    <col min="10759" max="10759" width="7.5" style="101" customWidth="1"/>
    <col min="10760" max="10760" width="6" style="101" customWidth="1"/>
    <col min="10761" max="10761" width="7.5" style="101" customWidth="1"/>
    <col min="10762" max="10762" width="5.875" style="101" customWidth="1"/>
    <col min="10763" max="10763" width="9.375" style="101" customWidth="1"/>
    <col min="10764" max="10764" width="32" style="101" customWidth="1"/>
    <col min="10765" max="10765" width="9.625" style="101" customWidth="1"/>
    <col min="10766" max="10766" width="5.875" style="101" customWidth="1"/>
    <col min="10767" max="10767" width="7.5" style="101" customWidth="1"/>
    <col min="10768" max="10768" width="32.125" style="101" customWidth="1"/>
    <col min="10769" max="10771" width="6" style="101" customWidth="1"/>
    <col min="10772" max="10772" width="5.875" style="101" customWidth="1"/>
    <col min="10773" max="10773" width="7.5" style="101" customWidth="1"/>
    <col min="10774" max="10774" width="32.125" style="101" customWidth="1"/>
    <col min="10775" max="10775" width="10.625" style="101" customWidth="1"/>
    <col min="10776" max="10779" width="8.875" style="101"/>
    <col min="10780" max="10780" width="25" style="101" customWidth="1"/>
    <col min="10781" max="11009" width="8.875" style="101"/>
    <col min="11010" max="11010" width="9.5" style="101" customWidth="1"/>
    <col min="11011" max="11011" width="9.625" style="101" customWidth="1"/>
    <col min="11012" max="11012" width="5.875" style="101" customWidth="1"/>
    <col min="11013" max="11013" width="9" style="101" customWidth="1"/>
    <col min="11014" max="11014" width="32.125" style="101" customWidth="1"/>
    <col min="11015" max="11015" width="7.5" style="101" customWidth="1"/>
    <col min="11016" max="11016" width="6" style="101" customWidth="1"/>
    <col min="11017" max="11017" width="7.5" style="101" customWidth="1"/>
    <col min="11018" max="11018" width="5.875" style="101" customWidth="1"/>
    <col min="11019" max="11019" width="9.375" style="101" customWidth="1"/>
    <col min="11020" max="11020" width="32" style="101" customWidth="1"/>
    <col min="11021" max="11021" width="9.625" style="101" customWidth="1"/>
    <col min="11022" max="11022" width="5.875" style="101" customWidth="1"/>
    <col min="11023" max="11023" width="7.5" style="101" customWidth="1"/>
    <col min="11024" max="11024" width="32.125" style="101" customWidth="1"/>
    <col min="11025" max="11027" width="6" style="101" customWidth="1"/>
    <col min="11028" max="11028" width="5.875" style="101" customWidth="1"/>
    <col min="11029" max="11029" width="7.5" style="101" customWidth="1"/>
    <col min="11030" max="11030" width="32.125" style="101" customWidth="1"/>
    <col min="11031" max="11031" width="10.625" style="101" customWidth="1"/>
    <col min="11032" max="11035" width="8.875" style="101"/>
    <col min="11036" max="11036" width="25" style="101" customWidth="1"/>
    <col min="11037" max="11265" width="8.875" style="101"/>
    <col min="11266" max="11266" width="9.5" style="101" customWidth="1"/>
    <col min="11267" max="11267" width="9.625" style="101" customWidth="1"/>
    <col min="11268" max="11268" width="5.875" style="101" customWidth="1"/>
    <col min="11269" max="11269" width="9" style="101" customWidth="1"/>
    <col min="11270" max="11270" width="32.125" style="101" customWidth="1"/>
    <col min="11271" max="11271" width="7.5" style="101" customWidth="1"/>
    <col min="11272" max="11272" width="6" style="101" customWidth="1"/>
    <col min="11273" max="11273" width="7.5" style="101" customWidth="1"/>
    <col min="11274" max="11274" width="5.875" style="101" customWidth="1"/>
    <col min="11275" max="11275" width="9.375" style="101" customWidth="1"/>
    <col min="11276" max="11276" width="32" style="101" customWidth="1"/>
    <col min="11277" max="11277" width="9.625" style="101" customWidth="1"/>
    <col min="11278" max="11278" width="5.875" style="101" customWidth="1"/>
    <col min="11279" max="11279" width="7.5" style="101" customWidth="1"/>
    <col min="11280" max="11280" width="32.125" style="101" customWidth="1"/>
    <col min="11281" max="11283" width="6" style="101" customWidth="1"/>
    <col min="11284" max="11284" width="5.875" style="101" customWidth="1"/>
    <col min="11285" max="11285" width="7.5" style="101" customWidth="1"/>
    <col min="11286" max="11286" width="32.125" style="101" customWidth="1"/>
    <col min="11287" max="11287" width="10.625" style="101" customWidth="1"/>
    <col min="11288" max="11291" width="8.875" style="101"/>
    <col min="11292" max="11292" width="25" style="101" customWidth="1"/>
    <col min="11293" max="11521" width="8.875" style="101"/>
    <col min="11522" max="11522" width="9.5" style="101" customWidth="1"/>
    <col min="11523" max="11523" width="9.625" style="101" customWidth="1"/>
    <col min="11524" max="11524" width="5.875" style="101" customWidth="1"/>
    <col min="11525" max="11525" width="9" style="101" customWidth="1"/>
    <col min="11526" max="11526" width="32.125" style="101" customWidth="1"/>
    <col min="11527" max="11527" width="7.5" style="101" customWidth="1"/>
    <col min="11528" max="11528" width="6" style="101" customWidth="1"/>
    <col min="11529" max="11529" width="7.5" style="101" customWidth="1"/>
    <col min="11530" max="11530" width="5.875" style="101" customWidth="1"/>
    <col min="11531" max="11531" width="9.375" style="101" customWidth="1"/>
    <col min="11532" max="11532" width="32" style="101" customWidth="1"/>
    <col min="11533" max="11533" width="9.625" style="101" customWidth="1"/>
    <col min="11534" max="11534" width="5.875" style="101" customWidth="1"/>
    <col min="11535" max="11535" width="7.5" style="101" customWidth="1"/>
    <col min="11536" max="11536" width="32.125" style="101" customWidth="1"/>
    <col min="11537" max="11539" width="6" style="101" customWidth="1"/>
    <col min="11540" max="11540" width="5.875" style="101" customWidth="1"/>
    <col min="11541" max="11541" width="7.5" style="101" customWidth="1"/>
    <col min="11542" max="11542" width="32.125" style="101" customWidth="1"/>
    <col min="11543" max="11543" width="10.625" style="101" customWidth="1"/>
    <col min="11544" max="11547" width="8.875" style="101"/>
    <col min="11548" max="11548" width="25" style="101" customWidth="1"/>
    <col min="11549" max="11777" width="8.875" style="101"/>
    <col min="11778" max="11778" width="9.5" style="101" customWidth="1"/>
    <col min="11779" max="11779" width="9.625" style="101" customWidth="1"/>
    <col min="11780" max="11780" width="5.875" style="101" customWidth="1"/>
    <col min="11781" max="11781" width="9" style="101" customWidth="1"/>
    <col min="11782" max="11782" width="32.125" style="101" customWidth="1"/>
    <col min="11783" max="11783" width="7.5" style="101" customWidth="1"/>
    <col min="11784" max="11784" width="6" style="101" customWidth="1"/>
    <col min="11785" max="11785" width="7.5" style="101" customWidth="1"/>
    <col min="11786" max="11786" width="5.875" style="101" customWidth="1"/>
    <col min="11787" max="11787" width="9.375" style="101" customWidth="1"/>
    <col min="11788" max="11788" width="32" style="101" customWidth="1"/>
    <col min="11789" max="11789" width="9.625" style="101" customWidth="1"/>
    <col min="11790" max="11790" width="5.875" style="101" customWidth="1"/>
    <col min="11791" max="11791" width="7.5" style="101" customWidth="1"/>
    <col min="11792" max="11792" width="32.125" style="101" customWidth="1"/>
    <col min="11793" max="11795" width="6" style="101" customWidth="1"/>
    <col min="11796" max="11796" width="5.875" style="101" customWidth="1"/>
    <col min="11797" max="11797" width="7.5" style="101" customWidth="1"/>
    <col min="11798" max="11798" width="32.125" style="101" customWidth="1"/>
    <col min="11799" max="11799" width="10.625" style="101" customWidth="1"/>
    <col min="11800" max="11803" width="8.875" style="101"/>
    <col min="11804" max="11804" width="25" style="101" customWidth="1"/>
    <col min="11805" max="12033" width="8.875" style="101"/>
    <col min="12034" max="12034" width="9.5" style="101" customWidth="1"/>
    <col min="12035" max="12035" width="9.625" style="101" customWidth="1"/>
    <col min="12036" max="12036" width="5.875" style="101" customWidth="1"/>
    <col min="12037" max="12037" width="9" style="101" customWidth="1"/>
    <col min="12038" max="12038" width="32.125" style="101" customWidth="1"/>
    <col min="12039" max="12039" width="7.5" style="101" customWidth="1"/>
    <col min="12040" max="12040" width="6" style="101" customWidth="1"/>
    <col min="12041" max="12041" width="7.5" style="101" customWidth="1"/>
    <col min="12042" max="12042" width="5.875" style="101" customWidth="1"/>
    <col min="12043" max="12043" width="9.375" style="101" customWidth="1"/>
    <col min="12044" max="12044" width="32" style="101" customWidth="1"/>
    <col min="12045" max="12045" width="9.625" style="101" customWidth="1"/>
    <col min="12046" max="12046" width="5.875" style="101" customWidth="1"/>
    <col min="12047" max="12047" width="7.5" style="101" customWidth="1"/>
    <col min="12048" max="12048" width="32.125" style="101" customWidth="1"/>
    <col min="12049" max="12051" width="6" style="101" customWidth="1"/>
    <col min="12052" max="12052" width="5.875" style="101" customWidth="1"/>
    <col min="12053" max="12053" width="7.5" style="101" customWidth="1"/>
    <col min="12054" max="12054" width="32.125" style="101" customWidth="1"/>
    <col min="12055" max="12055" width="10.625" style="101" customWidth="1"/>
    <col min="12056" max="12059" width="8.875" style="101"/>
    <col min="12060" max="12060" width="25" style="101" customWidth="1"/>
    <col min="12061" max="12289" width="8.875" style="101"/>
    <col min="12290" max="12290" width="9.5" style="101" customWidth="1"/>
    <col min="12291" max="12291" width="9.625" style="101" customWidth="1"/>
    <col min="12292" max="12292" width="5.875" style="101" customWidth="1"/>
    <col min="12293" max="12293" width="9" style="101" customWidth="1"/>
    <col min="12294" max="12294" width="32.125" style="101" customWidth="1"/>
    <col min="12295" max="12295" width="7.5" style="101" customWidth="1"/>
    <col min="12296" max="12296" width="6" style="101" customWidth="1"/>
    <col min="12297" max="12297" width="7.5" style="101" customWidth="1"/>
    <col min="12298" max="12298" width="5.875" style="101" customWidth="1"/>
    <col min="12299" max="12299" width="9.375" style="101" customWidth="1"/>
    <col min="12300" max="12300" width="32" style="101" customWidth="1"/>
    <col min="12301" max="12301" width="9.625" style="101" customWidth="1"/>
    <col min="12302" max="12302" width="5.875" style="101" customWidth="1"/>
    <col min="12303" max="12303" width="7.5" style="101" customWidth="1"/>
    <col min="12304" max="12304" width="32.125" style="101" customWidth="1"/>
    <col min="12305" max="12307" width="6" style="101" customWidth="1"/>
    <col min="12308" max="12308" width="5.875" style="101" customWidth="1"/>
    <col min="12309" max="12309" width="7.5" style="101" customWidth="1"/>
    <col min="12310" max="12310" width="32.125" style="101" customWidth="1"/>
    <col min="12311" max="12311" width="10.625" style="101" customWidth="1"/>
    <col min="12312" max="12315" width="8.875" style="101"/>
    <col min="12316" max="12316" width="25" style="101" customWidth="1"/>
    <col min="12317" max="12545" width="8.875" style="101"/>
    <col min="12546" max="12546" width="9.5" style="101" customWidth="1"/>
    <col min="12547" max="12547" width="9.625" style="101" customWidth="1"/>
    <col min="12548" max="12548" width="5.875" style="101" customWidth="1"/>
    <col min="12549" max="12549" width="9" style="101" customWidth="1"/>
    <col min="12550" max="12550" width="32.125" style="101" customWidth="1"/>
    <col min="12551" max="12551" width="7.5" style="101" customWidth="1"/>
    <col min="12552" max="12552" width="6" style="101" customWidth="1"/>
    <col min="12553" max="12553" width="7.5" style="101" customWidth="1"/>
    <col min="12554" max="12554" width="5.875" style="101" customWidth="1"/>
    <col min="12555" max="12555" width="9.375" style="101" customWidth="1"/>
    <col min="12556" max="12556" width="32" style="101" customWidth="1"/>
    <col min="12557" max="12557" width="9.625" style="101" customWidth="1"/>
    <col min="12558" max="12558" width="5.875" style="101" customWidth="1"/>
    <col min="12559" max="12559" width="7.5" style="101" customWidth="1"/>
    <col min="12560" max="12560" width="32.125" style="101" customWidth="1"/>
    <col min="12561" max="12563" width="6" style="101" customWidth="1"/>
    <col min="12564" max="12564" width="5.875" style="101" customWidth="1"/>
    <col min="12565" max="12565" width="7.5" style="101" customWidth="1"/>
    <col min="12566" max="12566" width="32.125" style="101" customWidth="1"/>
    <col min="12567" max="12567" width="10.625" style="101" customWidth="1"/>
    <col min="12568" max="12571" width="8.875" style="101"/>
    <col min="12572" max="12572" width="25" style="101" customWidth="1"/>
    <col min="12573" max="12801" width="8.875" style="101"/>
    <col min="12802" max="12802" width="9.5" style="101" customWidth="1"/>
    <col min="12803" max="12803" width="9.625" style="101" customWidth="1"/>
    <col min="12804" max="12804" width="5.875" style="101" customWidth="1"/>
    <col min="12805" max="12805" width="9" style="101" customWidth="1"/>
    <col min="12806" max="12806" width="32.125" style="101" customWidth="1"/>
    <col min="12807" max="12807" width="7.5" style="101" customWidth="1"/>
    <col min="12808" max="12808" width="6" style="101" customWidth="1"/>
    <col min="12809" max="12809" width="7.5" style="101" customWidth="1"/>
    <col min="12810" max="12810" width="5.875" style="101" customWidth="1"/>
    <col min="12811" max="12811" width="9.375" style="101" customWidth="1"/>
    <col min="12812" max="12812" width="32" style="101" customWidth="1"/>
    <col min="12813" max="12813" width="9.625" style="101" customWidth="1"/>
    <col min="12814" max="12814" width="5.875" style="101" customWidth="1"/>
    <col min="12815" max="12815" width="7.5" style="101" customWidth="1"/>
    <col min="12816" max="12816" width="32.125" style="101" customWidth="1"/>
    <col min="12817" max="12819" width="6" style="101" customWidth="1"/>
    <col min="12820" max="12820" width="5.875" style="101" customWidth="1"/>
    <col min="12821" max="12821" width="7.5" style="101" customWidth="1"/>
    <col min="12822" max="12822" width="32.125" style="101" customWidth="1"/>
    <col min="12823" max="12823" width="10.625" style="101" customWidth="1"/>
    <col min="12824" max="12827" width="8.875" style="101"/>
    <col min="12828" max="12828" width="25" style="101" customWidth="1"/>
    <col min="12829" max="13057" width="8.875" style="101"/>
    <col min="13058" max="13058" width="9.5" style="101" customWidth="1"/>
    <col min="13059" max="13059" width="9.625" style="101" customWidth="1"/>
    <col min="13060" max="13060" width="5.875" style="101" customWidth="1"/>
    <col min="13061" max="13061" width="9" style="101" customWidth="1"/>
    <col min="13062" max="13062" width="32.125" style="101" customWidth="1"/>
    <col min="13063" max="13063" width="7.5" style="101" customWidth="1"/>
    <col min="13064" max="13064" width="6" style="101" customWidth="1"/>
    <col min="13065" max="13065" width="7.5" style="101" customWidth="1"/>
    <col min="13066" max="13066" width="5.875" style="101" customWidth="1"/>
    <col min="13067" max="13067" width="9.375" style="101" customWidth="1"/>
    <col min="13068" max="13068" width="32" style="101" customWidth="1"/>
    <col min="13069" max="13069" width="9.625" style="101" customWidth="1"/>
    <col min="13070" max="13070" width="5.875" style="101" customWidth="1"/>
    <col min="13071" max="13071" width="7.5" style="101" customWidth="1"/>
    <col min="13072" max="13072" width="32.125" style="101" customWidth="1"/>
    <col min="13073" max="13075" width="6" style="101" customWidth="1"/>
    <col min="13076" max="13076" width="5.875" style="101" customWidth="1"/>
    <col min="13077" max="13077" width="7.5" style="101" customWidth="1"/>
    <col min="13078" max="13078" width="32.125" style="101" customWidth="1"/>
    <col min="13079" max="13079" width="10.625" style="101" customWidth="1"/>
    <col min="13080" max="13083" width="8.875" style="101"/>
    <col min="13084" max="13084" width="25" style="101" customWidth="1"/>
    <col min="13085" max="13313" width="8.875" style="101"/>
    <col min="13314" max="13314" width="9.5" style="101" customWidth="1"/>
    <col min="13315" max="13315" width="9.625" style="101" customWidth="1"/>
    <col min="13316" max="13316" width="5.875" style="101" customWidth="1"/>
    <col min="13317" max="13317" width="9" style="101" customWidth="1"/>
    <col min="13318" max="13318" width="32.125" style="101" customWidth="1"/>
    <col min="13319" max="13319" width="7.5" style="101" customWidth="1"/>
    <col min="13320" max="13320" width="6" style="101" customWidth="1"/>
    <col min="13321" max="13321" width="7.5" style="101" customWidth="1"/>
    <col min="13322" max="13322" width="5.875" style="101" customWidth="1"/>
    <col min="13323" max="13323" width="9.375" style="101" customWidth="1"/>
    <col min="13324" max="13324" width="32" style="101" customWidth="1"/>
    <col min="13325" max="13325" width="9.625" style="101" customWidth="1"/>
    <col min="13326" max="13326" width="5.875" style="101" customWidth="1"/>
    <col min="13327" max="13327" width="7.5" style="101" customWidth="1"/>
    <col min="13328" max="13328" width="32.125" style="101" customWidth="1"/>
    <col min="13329" max="13331" width="6" style="101" customWidth="1"/>
    <col min="13332" max="13332" width="5.875" style="101" customWidth="1"/>
    <col min="13333" max="13333" width="7.5" style="101" customWidth="1"/>
    <col min="13334" max="13334" width="32.125" style="101" customWidth="1"/>
    <col min="13335" max="13335" width="10.625" style="101" customWidth="1"/>
    <col min="13336" max="13339" width="8.875" style="101"/>
    <col min="13340" max="13340" width="25" style="101" customWidth="1"/>
    <col min="13341" max="13569" width="8.875" style="101"/>
    <col min="13570" max="13570" width="9.5" style="101" customWidth="1"/>
    <col min="13571" max="13571" width="9.625" style="101" customWidth="1"/>
    <col min="13572" max="13572" width="5.875" style="101" customWidth="1"/>
    <col min="13573" max="13573" width="9" style="101" customWidth="1"/>
    <col min="13574" max="13574" width="32.125" style="101" customWidth="1"/>
    <col min="13575" max="13575" width="7.5" style="101" customWidth="1"/>
    <col min="13576" max="13576" width="6" style="101" customWidth="1"/>
    <col min="13577" max="13577" width="7.5" style="101" customWidth="1"/>
    <col min="13578" max="13578" width="5.875" style="101" customWidth="1"/>
    <col min="13579" max="13579" width="9.375" style="101" customWidth="1"/>
    <col min="13580" max="13580" width="32" style="101" customWidth="1"/>
    <col min="13581" max="13581" width="9.625" style="101" customWidth="1"/>
    <col min="13582" max="13582" width="5.875" style="101" customWidth="1"/>
    <col min="13583" max="13583" width="7.5" style="101" customWidth="1"/>
    <col min="13584" max="13584" width="32.125" style="101" customWidth="1"/>
    <col min="13585" max="13587" width="6" style="101" customWidth="1"/>
    <col min="13588" max="13588" width="5.875" style="101" customWidth="1"/>
    <col min="13589" max="13589" width="7.5" style="101" customWidth="1"/>
    <col min="13590" max="13590" width="32.125" style="101" customWidth="1"/>
    <col min="13591" max="13591" width="10.625" style="101" customWidth="1"/>
    <col min="13592" max="13595" width="8.875" style="101"/>
    <col min="13596" max="13596" width="25" style="101" customWidth="1"/>
    <col min="13597" max="13825" width="8.875" style="101"/>
    <col min="13826" max="13826" width="9.5" style="101" customWidth="1"/>
    <col min="13827" max="13827" width="9.625" style="101" customWidth="1"/>
    <col min="13828" max="13828" width="5.875" style="101" customWidth="1"/>
    <col min="13829" max="13829" width="9" style="101" customWidth="1"/>
    <col min="13830" max="13830" width="32.125" style="101" customWidth="1"/>
    <col min="13831" max="13831" width="7.5" style="101" customWidth="1"/>
    <col min="13832" max="13832" width="6" style="101" customWidth="1"/>
    <col min="13833" max="13833" width="7.5" style="101" customWidth="1"/>
    <col min="13834" max="13834" width="5.875" style="101" customWidth="1"/>
    <col min="13835" max="13835" width="9.375" style="101" customWidth="1"/>
    <col min="13836" max="13836" width="32" style="101" customWidth="1"/>
    <col min="13837" max="13837" width="9.625" style="101" customWidth="1"/>
    <col min="13838" max="13838" width="5.875" style="101" customWidth="1"/>
    <col min="13839" max="13839" width="7.5" style="101" customWidth="1"/>
    <col min="13840" max="13840" width="32.125" style="101" customWidth="1"/>
    <col min="13841" max="13843" width="6" style="101" customWidth="1"/>
    <col min="13844" max="13844" width="5.875" style="101" customWidth="1"/>
    <col min="13845" max="13845" width="7.5" style="101" customWidth="1"/>
    <col min="13846" max="13846" width="32.125" style="101" customWidth="1"/>
    <col min="13847" max="13847" width="10.625" style="101" customWidth="1"/>
    <col min="13848" max="13851" width="8.875" style="101"/>
    <col min="13852" max="13852" width="25" style="101" customWidth="1"/>
    <col min="13853" max="14081" width="8.875" style="101"/>
    <col min="14082" max="14082" width="9.5" style="101" customWidth="1"/>
    <col min="14083" max="14083" width="9.625" style="101" customWidth="1"/>
    <col min="14084" max="14084" width="5.875" style="101" customWidth="1"/>
    <col min="14085" max="14085" width="9" style="101" customWidth="1"/>
    <col min="14086" max="14086" width="32.125" style="101" customWidth="1"/>
    <col min="14087" max="14087" width="7.5" style="101" customWidth="1"/>
    <col min="14088" max="14088" width="6" style="101" customWidth="1"/>
    <col min="14089" max="14089" width="7.5" style="101" customWidth="1"/>
    <col min="14090" max="14090" width="5.875" style="101" customWidth="1"/>
    <col min="14091" max="14091" width="9.375" style="101" customWidth="1"/>
    <col min="14092" max="14092" width="32" style="101" customWidth="1"/>
    <col min="14093" max="14093" width="9.625" style="101" customWidth="1"/>
    <col min="14094" max="14094" width="5.875" style="101" customWidth="1"/>
    <col min="14095" max="14095" width="7.5" style="101" customWidth="1"/>
    <col min="14096" max="14096" width="32.125" style="101" customWidth="1"/>
    <col min="14097" max="14099" width="6" style="101" customWidth="1"/>
    <col min="14100" max="14100" width="5.875" style="101" customWidth="1"/>
    <col min="14101" max="14101" width="7.5" style="101" customWidth="1"/>
    <col min="14102" max="14102" width="32.125" style="101" customWidth="1"/>
    <col min="14103" max="14103" width="10.625" style="101" customWidth="1"/>
    <col min="14104" max="14107" width="8.875" style="101"/>
    <col min="14108" max="14108" width="25" style="101" customWidth="1"/>
    <col min="14109" max="14337" width="8.875" style="101"/>
    <col min="14338" max="14338" width="9.5" style="101" customWidth="1"/>
    <col min="14339" max="14339" width="9.625" style="101" customWidth="1"/>
    <col min="14340" max="14340" width="5.875" style="101" customWidth="1"/>
    <col min="14341" max="14341" width="9" style="101" customWidth="1"/>
    <col min="14342" max="14342" width="32.125" style="101" customWidth="1"/>
    <col min="14343" max="14343" width="7.5" style="101" customWidth="1"/>
    <col min="14344" max="14344" width="6" style="101" customWidth="1"/>
    <col min="14345" max="14345" width="7.5" style="101" customWidth="1"/>
    <col min="14346" max="14346" width="5.875" style="101" customWidth="1"/>
    <col min="14347" max="14347" width="9.375" style="101" customWidth="1"/>
    <col min="14348" max="14348" width="32" style="101" customWidth="1"/>
    <col min="14349" max="14349" width="9.625" style="101" customWidth="1"/>
    <col min="14350" max="14350" width="5.875" style="101" customWidth="1"/>
    <col min="14351" max="14351" width="7.5" style="101" customWidth="1"/>
    <col min="14352" max="14352" width="32.125" style="101" customWidth="1"/>
    <col min="14353" max="14355" width="6" style="101" customWidth="1"/>
    <col min="14356" max="14356" width="5.875" style="101" customWidth="1"/>
    <col min="14357" max="14357" width="7.5" style="101" customWidth="1"/>
    <col min="14358" max="14358" width="32.125" style="101" customWidth="1"/>
    <col min="14359" max="14359" width="10.625" style="101" customWidth="1"/>
    <col min="14360" max="14363" width="8.875" style="101"/>
    <col min="14364" max="14364" width="25" style="101" customWidth="1"/>
    <col min="14365" max="14593" width="8.875" style="101"/>
    <col min="14594" max="14594" width="9.5" style="101" customWidth="1"/>
    <col min="14595" max="14595" width="9.625" style="101" customWidth="1"/>
    <col min="14596" max="14596" width="5.875" style="101" customWidth="1"/>
    <col min="14597" max="14597" width="9" style="101" customWidth="1"/>
    <col min="14598" max="14598" width="32.125" style="101" customWidth="1"/>
    <col min="14599" max="14599" width="7.5" style="101" customWidth="1"/>
    <col min="14600" max="14600" width="6" style="101" customWidth="1"/>
    <col min="14601" max="14601" width="7.5" style="101" customWidth="1"/>
    <col min="14602" max="14602" width="5.875" style="101" customWidth="1"/>
    <col min="14603" max="14603" width="9.375" style="101" customWidth="1"/>
    <col min="14604" max="14604" width="32" style="101" customWidth="1"/>
    <col min="14605" max="14605" width="9.625" style="101" customWidth="1"/>
    <col min="14606" max="14606" width="5.875" style="101" customWidth="1"/>
    <col min="14607" max="14607" width="7.5" style="101" customWidth="1"/>
    <col min="14608" max="14608" width="32.125" style="101" customWidth="1"/>
    <col min="14609" max="14611" width="6" style="101" customWidth="1"/>
    <col min="14612" max="14612" width="5.875" style="101" customWidth="1"/>
    <col min="14613" max="14613" width="7.5" style="101" customWidth="1"/>
    <col min="14614" max="14614" width="32.125" style="101" customWidth="1"/>
    <col min="14615" max="14615" width="10.625" style="101" customWidth="1"/>
    <col min="14616" max="14619" width="8.875" style="101"/>
    <col min="14620" max="14620" width="25" style="101" customWidth="1"/>
    <col min="14621" max="14849" width="8.875" style="101"/>
    <col min="14850" max="14850" width="9.5" style="101" customWidth="1"/>
    <col min="14851" max="14851" width="9.625" style="101" customWidth="1"/>
    <col min="14852" max="14852" width="5.875" style="101" customWidth="1"/>
    <col min="14853" max="14853" width="9" style="101" customWidth="1"/>
    <col min="14854" max="14854" width="32.125" style="101" customWidth="1"/>
    <col min="14855" max="14855" width="7.5" style="101" customWidth="1"/>
    <col min="14856" max="14856" width="6" style="101" customWidth="1"/>
    <col min="14857" max="14857" width="7.5" style="101" customWidth="1"/>
    <col min="14858" max="14858" width="5.875" style="101" customWidth="1"/>
    <col min="14859" max="14859" width="9.375" style="101" customWidth="1"/>
    <col min="14860" max="14860" width="32" style="101" customWidth="1"/>
    <col min="14861" max="14861" width="9.625" style="101" customWidth="1"/>
    <col min="14862" max="14862" width="5.875" style="101" customWidth="1"/>
    <col min="14863" max="14863" width="7.5" style="101" customWidth="1"/>
    <col min="14864" max="14864" width="32.125" style="101" customWidth="1"/>
    <col min="14865" max="14867" width="6" style="101" customWidth="1"/>
    <col min="14868" max="14868" width="5.875" style="101" customWidth="1"/>
    <col min="14869" max="14869" width="7.5" style="101" customWidth="1"/>
    <col min="14870" max="14870" width="32.125" style="101" customWidth="1"/>
    <col min="14871" max="14871" width="10.625" style="101" customWidth="1"/>
    <col min="14872" max="14875" width="8.875" style="101"/>
    <col min="14876" max="14876" width="25" style="101" customWidth="1"/>
    <col min="14877" max="15105" width="8.875" style="101"/>
    <col min="15106" max="15106" width="9.5" style="101" customWidth="1"/>
    <col min="15107" max="15107" width="9.625" style="101" customWidth="1"/>
    <col min="15108" max="15108" width="5.875" style="101" customWidth="1"/>
    <col min="15109" max="15109" width="9" style="101" customWidth="1"/>
    <col min="15110" max="15110" width="32.125" style="101" customWidth="1"/>
    <col min="15111" max="15111" width="7.5" style="101" customWidth="1"/>
    <col min="15112" max="15112" width="6" style="101" customWidth="1"/>
    <col min="15113" max="15113" width="7.5" style="101" customWidth="1"/>
    <col min="15114" max="15114" width="5.875" style="101" customWidth="1"/>
    <col min="15115" max="15115" width="9.375" style="101" customWidth="1"/>
    <col min="15116" max="15116" width="32" style="101" customWidth="1"/>
    <col min="15117" max="15117" width="9.625" style="101" customWidth="1"/>
    <col min="15118" max="15118" width="5.875" style="101" customWidth="1"/>
    <col min="15119" max="15119" width="7.5" style="101" customWidth="1"/>
    <col min="15120" max="15120" width="32.125" style="101" customWidth="1"/>
    <col min="15121" max="15123" width="6" style="101" customWidth="1"/>
    <col min="15124" max="15124" width="5.875" style="101" customWidth="1"/>
    <col min="15125" max="15125" width="7.5" style="101" customWidth="1"/>
    <col min="15126" max="15126" width="32.125" style="101" customWidth="1"/>
    <col min="15127" max="15127" width="10.625" style="101" customWidth="1"/>
    <col min="15128" max="15131" width="8.875" style="101"/>
    <col min="15132" max="15132" width="25" style="101" customWidth="1"/>
    <col min="15133" max="15361" width="8.875" style="101"/>
    <col min="15362" max="15362" width="9.5" style="101" customWidth="1"/>
    <col min="15363" max="15363" width="9.625" style="101" customWidth="1"/>
    <col min="15364" max="15364" width="5.875" style="101" customWidth="1"/>
    <col min="15365" max="15365" width="9" style="101" customWidth="1"/>
    <col min="15366" max="15366" width="32.125" style="101" customWidth="1"/>
    <col min="15367" max="15367" width="7.5" style="101" customWidth="1"/>
    <col min="15368" max="15368" width="6" style="101" customWidth="1"/>
    <col min="15369" max="15369" width="7.5" style="101" customWidth="1"/>
    <col min="15370" max="15370" width="5.875" style="101" customWidth="1"/>
    <col min="15371" max="15371" width="9.375" style="101" customWidth="1"/>
    <col min="15372" max="15372" width="32" style="101" customWidth="1"/>
    <col min="15373" max="15373" width="9.625" style="101" customWidth="1"/>
    <col min="15374" max="15374" width="5.875" style="101" customWidth="1"/>
    <col min="15375" max="15375" width="7.5" style="101" customWidth="1"/>
    <col min="15376" max="15376" width="32.125" style="101" customWidth="1"/>
    <col min="15377" max="15379" width="6" style="101" customWidth="1"/>
    <col min="15380" max="15380" width="5.875" style="101" customWidth="1"/>
    <col min="15381" max="15381" width="7.5" style="101" customWidth="1"/>
    <col min="15382" max="15382" width="32.125" style="101" customWidth="1"/>
    <col min="15383" max="15383" width="10.625" style="101" customWidth="1"/>
    <col min="15384" max="15387" width="8.875" style="101"/>
    <col min="15388" max="15388" width="25" style="101" customWidth="1"/>
    <col min="15389" max="15617" width="8.875" style="101"/>
    <col min="15618" max="15618" width="9.5" style="101" customWidth="1"/>
    <col min="15619" max="15619" width="9.625" style="101" customWidth="1"/>
    <col min="15620" max="15620" width="5.875" style="101" customWidth="1"/>
    <col min="15621" max="15621" width="9" style="101" customWidth="1"/>
    <col min="15622" max="15622" width="32.125" style="101" customWidth="1"/>
    <col min="15623" max="15623" width="7.5" style="101" customWidth="1"/>
    <col min="15624" max="15624" width="6" style="101" customWidth="1"/>
    <col min="15625" max="15625" width="7.5" style="101" customWidth="1"/>
    <col min="15626" max="15626" width="5.875" style="101" customWidth="1"/>
    <col min="15627" max="15627" width="9.375" style="101" customWidth="1"/>
    <col min="15628" max="15628" width="32" style="101" customWidth="1"/>
    <col min="15629" max="15629" width="9.625" style="101" customWidth="1"/>
    <col min="15630" max="15630" width="5.875" style="101" customWidth="1"/>
    <col min="15631" max="15631" width="7.5" style="101" customWidth="1"/>
    <col min="15632" max="15632" width="32.125" style="101" customWidth="1"/>
    <col min="15633" max="15635" width="6" style="101" customWidth="1"/>
    <col min="15636" max="15636" width="5.875" style="101" customWidth="1"/>
    <col min="15637" max="15637" width="7.5" style="101" customWidth="1"/>
    <col min="15638" max="15638" width="32.125" style="101" customWidth="1"/>
    <col min="15639" max="15639" width="10.625" style="101" customWidth="1"/>
    <col min="15640" max="15643" width="8.875" style="101"/>
    <col min="15644" max="15644" width="25" style="101" customWidth="1"/>
    <col min="15645" max="15873" width="8.875" style="101"/>
    <col min="15874" max="15874" width="9.5" style="101" customWidth="1"/>
    <col min="15875" max="15875" width="9.625" style="101" customWidth="1"/>
    <col min="15876" max="15876" width="5.875" style="101" customWidth="1"/>
    <col min="15877" max="15877" width="9" style="101" customWidth="1"/>
    <col min="15878" max="15878" width="32.125" style="101" customWidth="1"/>
    <col min="15879" max="15879" width="7.5" style="101" customWidth="1"/>
    <col min="15880" max="15880" width="6" style="101" customWidth="1"/>
    <col min="15881" max="15881" width="7.5" style="101" customWidth="1"/>
    <col min="15882" max="15882" width="5.875" style="101" customWidth="1"/>
    <col min="15883" max="15883" width="9.375" style="101" customWidth="1"/>
    <col min="15884" max="15884" width="32" style="101" customWidth="1"/>
    <col min="15885" max="15885" width="9.625" style="101" customWidth="1"/>
    <col min="15886" max="15886" width="5.875" style="101" customWidth="1"/>
    <col min="15887" max="15887" width="7.5" style="101" customWidth="1"/>
    <col min="15888" max="15888" width="32.125" style="101" customWidth="1"/>
    <col min="15889" max="15891" width="6" style="101" customWidth="1"/>
    <col min="15892" max="15892" width="5.875" style="101" customWidth="1"/>
    <col min="15893" max="15893" width="7.5" style="101" customWidth="1"/>
    <col min="15894" max="15894" width="32.125" style="101" customWidth="1"/>
    <col min="15895" max="15895" width="10.625" style="101" customWidth="1"/>
    <col min="15896" max="15899" width="8.875" style="101"/>
    <col min="15900" max="15900" width="25" style="101" customWidth="1"/>
    <col min="15901" max="16129" width="8.875" style="101"/>
    <col min="16130" max="16130" width="9.5" style="101" customWidth="1"/>
    <col min="16131" max="16131" width="9.625" style="101" customWidth="1"/>
    <col min="16132" max="16132" width="5.875" style="101" customWidth="1"/>
    <col min="16133" max="16133" width="9" style="101" customWidth="1"/>
    <col min="16134" max="16134" width="32.125" style="101" customWidth="1"/>
    <col min="16135" max="16135" width="7.5" style="101" customWidth="1"/>
    <col min="16136" max="16136" width="6" style="101" customWidth="1"/>
    <col min="16137" max="16137" width="7.5" style="101" customWidth="1"/>
    <col min="16138" max="16138" width="5.875" style="101" customWidth="1"/>
    <col min="16139" max="16139" width="9.375" style="101" customWidth="1"/>
    <col min="16140" max="16140" width="32" style="101" customWidth="1"/>
    <col min="16141" max="16141" width="9.625" style="101" customWidth="1"/>
    <col min="16142" max="16142" width="5.875" style="101" customWidth="1"/>
    <col min="16143" max="16143" width="7.5" style="101" customWidth="1"/>
    <col min="16144" max="16144" width="32.125" style="101" customWidth="1"/>
    <col min="16145" max="16147" width="6" style="101" customWidth="1"/>
    <col min="16148" max="16148" width="5.875" style="101" customWidth="1"/>
    <col min="16149" max="16149" width="7.5" style="101" customWidth="1"/>
    <col min="16150" max="16150" width="32.125" style="101" customWidth="1"/>
    <col min="16151" max="16151" width="10.625" style="101" customWidth="1"/>
    <col min="16152" max="16155" width="8.875" style="101"/>
    <col min="16156" max="16156" width="25" style="101" customWidth="1"/>
    <col min="16157" max="16384" width="8.875" style="101"/>
  </cols>
  <sheetData>
    <row r="1" spans="2:33" ht="69.75" customHeight="1">
      <c r="B1" s="1090" t="s">
        <v>315</v>
      </c>
      <c r="C1" s="1090"/>
      <c r="D1" s="1090"/>
      <c r="E1" s="1090"/>
      <c r="F1" s="1090"/>
      <c r="G1" s="1090"/>
      <c r="H1" s="1090"/>
      <c r="I1" s="1090"/>
      <c r="J1" s="1090"/>
      <c r="K1" s="1090"/>
      <c r="L1" s="1090"/>
      <c r="M1" s="1090"/>
      <c r="N1" s="1090"/>
      <c r="O1" s="1090"/>
      <c r="P1" s="1090"/>
      <c r="Q1" s="1090"/>
      <c r="R1" s="1090"/>
      <c r="S1" s="1090"/>
      <c r="T1" s="1090"/>
      <c r="U1" s="1090"/>
      <c r="V1" s="1090"/>
      <c r="W1" s="1090"/>
    </row>
    <row r="2" spans="2:33" ht="30" customHeight="1">
      <c r="B2" s="108">
        <v>0.30208333333333298</v>
      </c>
      <c r="C2" s="1091" t="s">
        <v>226</v>
      </c>
      <c r="D2" s="1092"/>
      <c r="E2" s="1092"/>
      <c r="F2" s="1092"/>
      <c r="G2" s="1092"/>
      <c r="H2" s="1092"/>
      <c r="I2" s="1092"/>
      <c r="J2" s="1092"/>
      <c r="K2" s="1092"/>
      <c r="L2" s="1093"/>
      <c r="M2" s="1091" t="s">
        <v>226</v>
      </c>
      <c r="N2" s="1092"/>
      <c r="O2" s="1092"/>
      <c r="P2" s="1092"/>
      <c r="Q2" s="1092"/>
      <c r="R2" s="1092"/>
      <c r="S2" s="1092"/>
      <c r="T2" s="1092"/>
      <c r="U2" s="1092"/>
      <c r="V2" s="1093"/>
      <c r="W2" s="191">
        <f t="shared" ref="W2:W24" si="0">B2</f>
        <v>0.30208333333333298</v>
      </c>
      <c r="Z2" s="1216" t="s">
        <v>206</v>
      </c>
      <c r="AA2" s="211">
        <v>1</v>
      </c>
      <c r="AB2" s="211" t="s">
        <v>154</v>
      </c>
    </row>
    <row r="3" spans="2:33" ht="28.5">
      <c r="B3" s="109"/>
      <c r="C3" s="1094" t="s">
        <v>175</v>
      </c>
      <c r="D3" s="1095"/>
      <c r="E3" s="1095"/>
      <c r="F3" s="1095"/>
      <c r="G3" s="1095"/>
      <c r="H3" s="1095"/>
      <c r="I3" s="1095"/>
      <c r="J3" s="1095"/>
      <c r="K3" s="1095"/>
      <c r="L3" s="1096"/>
      <c r="M3" s="1194" t="s">
        <v>227</v>
      </c>
      <c r="N3" s="1095"/>
      <c r="O3" s="1095"/>
      <c r="P3" s="1095"/>
      <c r="Q3" s="1095"/>
      <c r="R3" s="1095"/>
      <c r="S3" s="1095"/>
      <c r="T3" s="1095"/>
      <c r="U3" s="1095"/>
      <c r="V3" s="1195"/>
      <c r="W3" s="192"/>
      <c r="Z3" s="1217"/>
      <c r="AA3" s="211">
        <v>2</v>
      </c>
      <c r="AB3" s="212" t="s">
        <v>152</v>
      </c>
      <c r="AD3" s="213"/>
      <c r="AE3" s="213"/>
      <c r="AF3" s="213"/>
      <c r="AG3" s="213"/>
    </row>
    <row r="4" spans="2:33" ht="24">
      <c r="B4" s="110">
        <v>0.33333333333333298</v>
      </c>
      <c r="C4" s="1108" t="s">
        <v>316</v>
      </c>
      <c r="D4" s="1100" t="s">
        <v>317</v>
      </c>
      <c r="E4" s="1100"/>
      <c r="F4" s="1100"/>
      <c r="G4" s="1100"/>
      <c r="H4" s="1100"/>
      <c r="I4" s="1100"/>
      <c r="J4" s="1100"/>
      <c r="K4" s="1100"/>
      <c r="L4" s="1101"/>
      <c r="M4" s="1110" t="s">
        <v>316</v>
      </c>
      <c r="N4" s="1100" t="s">
        <v>318</v>
      </c>
      <c r="O4" s="1100"/>
      <c r="P4" s="1100"/>
      <c r="Q4" s="1100"/>
      <c r="R4" s="1100"/>
      <c r="S4" s="1100"/>
      <c r="T4" s="1100"/>
      <c r="U4" s="1100"/>
      <c r="V4" s="1102"/>
      <c r="W4" s="193">
        <f t="shared" si="0"/>
        <v>0.33333333333333298</v>
      </c>
      <c r="Z4" s="1217"/>
      <c r="AA4" s="211">
        <v>3</v>
      </c>
      <c r="AB4" s="211" t="s">
        <v>143</v>
      </c>
      <c r="AD4" s="213"/>
      <c r="AE4" s="213"/>
      <c r="AF4" s="213"/>
      <c r="AG4" s="214"/>
    </row>
    <row r="5" spans="2:33" ht="24">
      <c r="B5" s="110">
        <v>0.34722222222222199</v>
      </c>
      <c r="C5" s="1109"/>
      <c r="D5" s="1100" t="s">
        <v>319</v>
      </c>
      <c r="E5" s="1100"/>
      <c r="F5" s="1100"/>
      <c r="G5" s="1100"/>
      <c r="H5" s="1100"/>
      <c r="I5" s="1100"/>
      <c r="J5" s="1100"/>
      <c r="K5" s="1100"/>
      <c r="L5" s="1101"/>
      <c r="M5" s="1111"/>
      <c r="N5" s="1100" t="s">
        <v>320</v>
      </c>
      <c r="O5" s="1100"/>
      <c r="P5" s="1100"/>
      <c r="Q5" s="1100"/>
      <c r="R5" s="1100"/>
      <c r="S5" s="1100"/>
      <c r="T5" s="1100"/>
      <c r="U5" s="1100"/>
      <c r="V5" s="1102"/>
      <c r="W5" s="194">
        <f t="shared" si="0"/>
        <v>0.34722222222222199</v>
      </c>
      <c r="Z5" s="1217"/>
      <c r="AA5" s="211">
        <v>4</v>
      </c>
      <c r="AB5" s="211" t="s">
        <v>151</v>
      </c>
      <c r="AD5" s="213"/>
      <c r="AE5" s="213"/>
      <c r="AF5" s="214"/>
      <c r="AG5" s="214"/>
    </row>
    <row r="6" spans="2:33">
      <c r="B6" s="111">
        <v>0.35416666666666702</v>
      </c>
      <c r="C6" s="1103" t="s">
        <v>229</v>
      </c>
      <c r="D6" s="1104"/>
      <c r="E6" s="1104"/>
      <c r="F6" s="1104"/>
      <c r="G6" s="1104"/>
      <c r="H6" s="1104"/>
      <c r="I6" s="1104"/>
      <c r="J6" s="1104"/>
      <c r="K6" s="1104"/>
      <c r="L6" s="1105"/>
      <c r="M6" s="1106" t="s">
        <v>229</v>
      </c>
      <c r="N6" s="1104"/>
      <c r="O6" s="1104"/>
      <c r="P6" s="1104"/>
      <c r="Q6" s="1104"/>
      <c r="R6" s="1104"/>
      <c r="S6" s="1104"/>
      <c r="T6" s="1104"/>
      <c r="U6" s="1104"/>
      <c r="V6" s="1107"/>
      <c r="W6" s="191">
        <f t="shared" si="0"/>
        <v>0.35416666666666702</v>
      </c>
      <c r="Z6" s="1218"/>
      <c r="AA6" s="211">
        <v>5</v>
      </c>
      <c r="AB6" s="215" t="s">
        <v>173</v>
      </c>
      <c r="AD6" s="213"/>
      <c r="AE6" s="214"/>
      <c r="AF6" s="214"/>
      <c r="AG6" s="214"/>
    </row>
    <row r="7" spans="2:33">
      <c r="B7" s="111">
        <v>0.36458333333333298</v>
      </c>
      <c r="C7" s="1103" t="s">
        <v>230</v>
      </c>
      <c r="D7" s="1104"/>
      <c r="E7" s="1104"/>
      <c r="F7" s="1104"/>
      <c r="G7" s="1104"/>
      <c r="H7" s="1104"/>
      <c r="I7" s="1104"/>
      <c r="J7" s="1104"/>
      <c r="K7" s="1104"/>
      <c r="L7" s="1105"/>
      <c r="M7" s="1106" t="s">
        <v>230</v>
      </c>
      <c r="N7" s="1104"/>
      <c r="O7" s="1104"/>
      <c r="P7" s="1104"/>
      <c r="Q7" s="1104"/>
      <c r="R7" s="1104"/>
      <c r="S7" s="1104"/>
      <c r="T7" s="1104"/>
      <c r="U7" s="1104"/>
      <c r="V7" s="1107"/>
      <c r="W7" s="191">
        <f t="shared" si="0"/>
        <v>0.36458333333333298</v>
      </c>
      <c r="Z7" s="1216" t="s">
        <v>216</v>
      </c>
      <c r="AA7" s="211">
        <v>6</v>
      </c>
      <c r="AB7" s="211" t="s">
        <v>170</v>
      </c>
      <c r="AD7" s="214"/>
      <c r="AE7" s="214"/>
      <c r="AF7" s="214"/>
      <c r="AG7" s="214"/>
    </row>
    <row r="8" spans="2:33" ht="28.5">
      <c r="B8" s="112">
        <v>0.375</v>
      </c>
      <c r="C8" s="1112" t="s">
        <v>231</v>
      </c>
      <c r="D8" s="1113"/>
      <c r="E8" s="1113"/>
      <c r="F8" s="1113"/>
      <c r="G8" s="1113"/>
      <c r="H8" s="1113"/>
      <c r="I8" s="1113"/>
      <c r="J8" s="1113"/>
      <c r="K8" s="1113"/>
      <c r="L8" s="1114"/>
      <c r="M8" s="1115" t="s">
        <v>231</v>
      </c>
      <c r="N8" s="1113"/>
      <c r="O8" s="1113"/>
      <c r="P8" s="1113"/>
      <c r="Q8" s="1113"/>
      <c r="R8" s="1113"/>
      <c r="S8" s="1113"/>
      <c r="T8" s="1113"/>
      <c r="U8" s="1113"/>
      <c r="V8" s="1116"/>
      <c r="W8" s="195">
        <f t="shared" si="0"/>
        <v>0.375</v>
      </c>
      <c r="Z8" s="1217"/>
      <c r="AA8" s="211">
        <v>7</v>
      </c>
      <c r="AB8" s="211" t="s">
        <v>147</v>
      </c>
      <c r="AD8" s="214"/>
      <c r="AE8" s="214"/>
      <c r="AF8" s="214"/>
      <c r="AG8" s="214"/>
    </row>
    <row r="9" spans="2:33" ht="30" customHeight="1">
      <c r="B9" s="113" t="s">
        <v>232</v>
      </c>
      <c r="C9" s="1117" t="s">
        <v>233</v>
      </c>
      <c r="D9" s="1117"/>
      <c r="E9" s="1117"/>
      <c r="F9" s="1117"/>
      <c r="G9" s="1117"/>
      <c r="H9" s="1117"/>
      <c r="I9" s="1117"/>
      <c r="J9" s="1117"/>
      <c r="K9" s="1117"/>
      <c r="L9" s="1118"/>
      <c r="M9" s="1119" t="s">
        <v>233</v>
      </c>
      <c r="N9" s="1117"/>
      <c r="O9" s="1117"/>
      <c r="P9" s="1117"/>
      <c r="Q9" s="1117"/>
      <c r="R9" s="1117"/>
      <c r="S9" s="1117"/>
      <c r="T9" s="1117"/>
      <c r="U9" s="1117"/>
      <c r="V9" s="1118"/>
      <c r="W9" s="196" t="str">
        <f t="shared" si="0"/>
        <v>開始時刻</v>
      </c>
      <c r="Z9" s="1217"/>
      <c r="AA9" s="211">
        <v>8</v>
      </c>
      <c r="AB9" s="211" t="s">
        <v>155</v>
      </c>
      <c r="AD9" s="213"/>
      <c r="AE9" s="213"/>
      <c r="AF9" s="213"/>
      <c r="AG9" s="214"/>
    </row>
    <row r="10" spans="2:33">
      <c r="B10" s="114">
        <v>0.38541666666666702</v>
      </c>
      <c r="C10" s="115" t="s">
        <v>234</v>
      </c>
      <c r="D10" s="116" t="s">
        <v>192</v>
      </c>
      <c r="E10" s="117">
        <v>1</v>
      </c>
      <c r="F10" s="118" t="str">
        <f>VLOOKUP(E10,$AA$2:$AB$26,2)</f>
        <v>館ジャングルー</v>
      </c>
      <c r="G10" s="119"/>
      <c r="H10" s="120" t="s">
        <v>235</v>
      </c>
      <c r="I10" s="172"/>
      <c r="J10" s="173" t="s">
        <v>192</v>
      </c>
      <c r="K10" s="117">
        <v>2</v>
      </c>
      <c r="L10" s="118" t="str">
        <f>VLOOKUP(K10,$AA$2:$AB$26,2)</f>
        <v>原小ファイターズ</v>
      </c>
      <c r="M10" s="115" t="s">
        <v>234</v>
      </c>
      <c r="N10" s="116" t="s">
        <v>192</v>
      </c>
      <c r="O10" s="117">
        <v>3</v>
      </c>
      <c r="P10" s="118" t="str">
        <f>VLOOKUP(O10,$AA$2:$AB$26,2)</f>
        <v>Pchans</v>
      </c>
      <c r="Q10" s="119"/>
      <c r="R10" s="120" t="s">
        <v>235</v>
      </c>
      <c r="S10" s="172"/>
      <c r="T10" s="173" t="s">
        <v>192</v>
      </c>
      <c r="U10" s="117">
        <v>4</v>
      </c>
      <c r="V10" s="118" t="str">
        <f>VLOOKUP(U10,$AA$2:$AB$26,2)</f>
        <v>松陵ヤンキーズ</v>
      </c>
      <c r="W10" s="193">
        <f t="shared" si="0"/>
        <v>0.38541666666666702</v>
      </c>
      <c r="Z10" s="1217"/>
      <c r="AA10" s="211">
        <v>9</v>
      </c>
      <c r="AB10" s="211" t="s">
        <v>153</v>
      </c>
      <c r="AD10" s="213"/>
      <c r="AE10" s="213"/>
      <c r="AF10" s="216"/>
      <c r="AG10" s="214"/>
    </row>
    <row r="11" spans="2:33">
      <c r="B11" s="121">
        <f t="shared" ref="B11:B19" si="1">B10+$C$54</f>
        <v>0.39236111111111144</v>
      </c>
      <c r="C11" s="122" t="s">
        <v>236</v>
      </c>
      <c r="D11" s="123" t="s">
        <v>237</v>
      </c>
      <c r="E11" s="124">
        <v>8</v>
      </c>
      <c r="F11" s="118" t="str">
        <f>VLOOKUP(E11,$AA$2:$AB$26,2)</f>
        <v>ブルーソウルズ</v>
      </c>
      <c r="G11" s="125"/>
      <c r="H11" s="125" t="s">
        <v>235</v>
      </c>
      <c r="I11" s="174"/>
      <c r="J11" s="173" t="s">
        <v>237</v>
      </c>
      <c r="K11" s="124">
        <v>9</v>
      </c>
      <c r="L11" s="118" t="str">
        <f>VLOOKUP(K11,$AA$2:$AB$26,2)</f>
        <v>岩沼西ファイターズ</v>
      </c>
      <c r="M11" s="122" t="s">
        <v>236</v>
      </c>
      <c r="N11" s="123" t="s">
        <v>237</v>
      </c>
      <c r="O11" s="124">
        <v>6</v>
      </c>
      <c r="P11" s="118" t="str">
        <f>VLOOKUP(O11,$AA$2:$AB$26,2)</f>
        <v>塩二小ソニック</v>
      </c>
      <c r="Q11" s="125"/>
      <c r="R11" s="125" t="s">
        <v>235</v>
      </c>
      <c r="S11" s="174"/>
      <c r="T11" s="173" t="s">
        <v>237</v>
      </c>
      <c r="U11" s="124">
        <v>7</v>
      </c>
      <c r="V11" s="118" t="str">
        <f>VLOOKUP(U11,$AA$2:$AB$26,2)</f>
        <v>荒町フェニックス</v>
      </c>
      <c r="W11" s="194">
        <f t="shared" si="0"/>
        <v>0.39236111111111144</v>
      </c>
      <c r="Z11" s="1218"/>
      <c r="AA11" s="211"/>
      <c r="AB11" s="211"/>
      <c r="AD11" s="213"/>
      <c r="AE11" s="214"/>
      <c r="AF11" s="216"/>
      <c r="AG11" s="214"/>
    </row>
    <row r="12" spans="2:33" s="99" customFormat="1" ht="24">
      <c r="B12" s="121">
        <f t="shared" si="1"/>
        <v>0.39930555555555586</v>
      </c>
      <c r="C12" s="122" t="s">
        <v>238</v>
      </c>
      <c r="D12" s="123" t="s">
        <v>192</v>
      </c>
      <c r="E12" s="124">
        <v>1</v>
      </c>
      <c r="F12" s="118" t="str">
        <f>VLOOKUP(E12,$AA$2:$AB$26,2)</f>
        <v>館ジャングルー</v>
      </c>
      <c r="G12" s="120"/>
      <c r="H12" s="120" t="s">
        <v>235</v>
      </c>
      <c r="I12" s="172"/>
      <c r="J12" s="173" t="s">
        <v>192</v>
      </c>
      <c r="K12" s="124">
        <v>5</v>
      </c>
      <c r="L12" s="118" t="str">
        <f>VLOOKUP(K12,$AA$2:$AB$26,2)</f>
        <v>TRY-PAC</v>
      </c>
      <c r="M12" s="1120" t="s">
        <v>239</v>
      </c>
      <c r="N12" s="1121"/>
      <c r="O12" s="1121"/>
      <c r="P12" s="1121"/>
      <c r="Q12" s="1121"/>
      <c r="R12" s="1121"/>
      <c r="S12" s="1121"/>
      <c r="T12" s="1121"/>
      <c r="U12" s="1121"/>
      <c r="V12" s="1122"/>
      <c r="W12" s="194">
        <f t="shared" si="0"/>
        <v>0.39930555555555586</v>
      </c>
      <c r="Z12" s="1172" t="s">
        <v>217</v>
      </c>
      <c r="AA12" s="217" t="s">
        <v>218</v>
      </c>
      <c r="AB12" s="211"/>
      <c r="AD12" s="218"/>
    </row>
    <row r="13" spans="2:33" s="99" customFormat="1">
      <c r="B13" s="121">
        <f t="shared" si="1"/>
        <v>0.40625000000000028</v>
      </c>
      <c r="C13" s="122" t="s">
        <v>240</v>
      </c>
      <c r="D13" s="123" t="s">
        <v>237</v>
      </c>
      <c r="E13" s="126">
        <v>7</v>
      </c>
      <c r="F13" s="118" t="str">
        <f>VLOOKUP(E13,$AA$2:$AB$26,2)</f>
        <v>荒町フェニックス</v>
      </c>
      <c r="G13" s="125"/>
      <c r="H13" s="125" t="s">
        <v>235</v>
      </c>
      <c r="I13" s="174"/>
      <c r="J13" s="173" t="s">
        <v>237</v>
      </c>
      <c r="K13" s="124">
        <v>9</v>
      </c>
      <c r="L13" s="118" t="str">
        <f>VLOOKUP(K13,$AA$2:$AB$26,2)</f>
        <v>岩沼西ファイターズ</v>
      </c>
      <c r="M13" s="122" t="s">
        <v>238</v>
      </c>
      <c r="N13" s="123" t="s">
        <v>237</v>
      </c>
      <c r="O13" s="126">
        <v>6</v>
      </c>
      <c r="P13" s="118" t="str">
        <f>VLOOKUP(O13,$AA$2:$AB$26,2)</f>
        <v>塩二小ソニック</v>
      </c>
      <c r="Q13" s="125"/>
      <c r="R13" s="125" t="s">
        <v>235</v>
      </c>
      <c r="S13" s="174"/>
      <c r="T13" s="173" t="s">
        <v>237</v>
      </c>
      <c r="U13" s="124">
        <v>8</v>
      </c>
      <c r="V13" s="118" t="str">
        <f>VLOOKUP(U13,$AA$2:$AB$26,2)</f>
        <v>ブルーソウルズ</v>
      </c>
      <c r="W13" s="194">
        <f t="shared" si="0"/>
        <v>0.40625000000000028</v>
      </c>
      <c r="Z13" s="1172"/>
      <c r="AA13" s="217" t="s">
        <v>219</v>
      </c>
      <c r="AB13" s="211"/>
      <c r="AD13" s="218"/>
    </row>
    <row r="14" spans="2:33" s="99" customFormat="1">
      <c r="B14" s="121">
        <f t="shared" si="1"/>
        <v>0.4131944444444447</v>
      </c>
      <c r="C14" s="122" t="s">
        <v>241</v>
      </c>
      <c r="D14" s="123" t="s">
        <v>192</v>
      </c>
      <c r="E14" s="126">
        <v>4</v>
      </c>
      <c r="F14" s="118" t="str">
        <f>VLOOKUP(E14,$AA$2:$AB$26,2)</f>
        <v>松陵ヤンキーズ</v>
      </c>
      <c r="G14" s="125"/>
      <c r="H14" s="125" t="s">
        <v>235</v>
      </c>
      <c r="I14" s="174"/>
      <c r="J14" s="173" t="s">
        <v>192</v>
      </c>
      <c r="K14" s="126">
        <v>5</v>
      </c>
      <c r="L14" s="118" t="str">
        <f>VLOOKUP(K14,$AA$2:$AB$26,2)</f>
        <v>TRY-PAC</v>
      </c>
      <c r="M14" s="122" t="s">
        <v>240</v>
      </c>
      <c r="N14" s="123" t="s">
        <v>192</v>
      </c>
      <c r="O14" s="126">
        <v>2</v>
      </c>
      <c r="P14" s="118" t="str">
        <f>VLOOKUP(O14,$AA$2:$AB$26,2)</f>
        <v>原小ファイターズ</v>
      </c>
      <c r="Q14" s="125"/>
      <c r="R14" s="125" t="s">
        <v>235</v>
      </c>
      <c r="S14" s="174"/>
      <c r="T14" s="173" t="s">
        <v>192</v>
      </c>
      <c r="U14" s="124">
        <v>3</v>
      </c>
      <c r="V14" s="118" t="str">
        <f>VLOOKUP(U14,$AA$2:$AB$26,2)</f>
        <v>Pchans</v>
      </c>
      <c r="W14" s="194">
        <f t="shared" si="0"/>
        <v>0.4131944444444447</v>
      </c>
      <c r="Z14" s="1172"/>
      <c r="AA14" s="217" t="s">
        <v>220</v>
      </c>
      <c r="AB14" s="211"/>
      <c r="AD14" s="218"/>
    </row>
    <row r="15" spans="2:33" s="99" customFormat="1" ht="24">
      <c r="B15" s="121">
        <f t="shared" si="1"/>
        <v>0.42013888888888912</v>
      </c>
      <c r="C15" s="1120" t="s">
        <v>239</v>
      </c>
      <c r="D15" s="1121"/>
      <c r="E15" s="1121"/>
      <c r="F15" s="1121"/>
      <c r="G15" s="1121"/>
      <c r="H15" s="1121"/>
      <c r="I15" s="1121"/>
      <c r="J15" s="1121"/>
      <c r="K15" s="1121"/>
      <c r="L15" s="1122"/>
      <c r="M15" s="1120" t="s">
        <v>239</v>
      </c>
      <c r="N15" s="1121"/>
      <c r="O15" s="1121"/>
      <c r="P15" s="1121"/>
      <c r="Q15" s="1121"/>
      <c r="R15" s="1121"/>
      <c r="S15" s="1121"/>
      <c r="T15" s="1121"/>
      <c r="U15" s="1121"/>
      <c r="V15" s="1122"/>
      <c r="W15" s="194">
        <f t="shared" si="0"/>
        <v>0.42013888888888912</v>
      </c>
      <c r="Z15" s="219"/>
      <c r="AA15" s="219"/>
      <c r="AB15" s="219"/>
      <c r="AC15" s="220"/>
      <c r="AD15" s="218"/>
    </row>
    <row r="16" spans="2:33" s="99" customFormat="1">
      <c r="B16" s="121">
        <f t="shared" si="1"/>
        <v>0.42708333333333354</v>
      </c>
      <c r="C16" s="122" t="s">
        <v>242</v>
      </c>
      <c r="D16" s="123" t="s">
        <v>192</v>
      </c>
      <c r="E16" s="126">
        <v>3</v>
      </c>
      <c r="F16" s="118" t="str">
        <f>VLOOKUP(E16,$AA$2:$AB$26,2)</f>
        <v>Pchans</v>
      </c>
      <c r="G16" s="125"/>
      <c r="H16" s="125" t="s">
        <v>235</v>
      </c>
      <c r="I16" s="174"/>
      <c r="J16" s="173" t="s">
        <v>192</v>
      </c>
      <c r="K16" s="126">
        <v>1</v>
      </c>
      <c r="L16" s="118" t="str">
        <f>VLOOKUP(K16,$AA$2:$AB$26,2)</f>
        <v>館ジャングルー</v>
      </c>
      <c r="M16" s="122" t="s">
        <v>241</v>
      </c>
      <c r="N16" s="173" t="s">
        <v>192</v>
      </c>
      <c r="O16" s="126">
        <v>4</v>
      </c>
      <c r="P16" s="118" t="str">
        <f>VLOOKUP(O16,$AA$2:$AB$26,2)</f>
        <v>松陵ヤンキーズ</v>
      </c>
      <c r="Q16" s="125"/>
      <c r="R16" s="125" t="s">
        <v>235</v>
      </c>
      <c r="S16" s="174"/>
      <c r="T16" s="173" t="s">
        <v>192</v>
      </c>
      <c r="U16" s="126">
        <v>2</v>
      </c>
      <c r="V16" s="118" t="str">
        <f>VLOOKUP(U16,$AA$2:$AB$26,2)</f>
        <v>原小ファイターズ</v>
      </c>
      <c r="W16" s="194">
        <f t="shared" si="0"/>
        <v>0.42708333333333354</v>
      </c>
      <c r="Z16" s="1216" t="s">
        <v>222</v>
      </c>
      <c r="AA16" s="211">
        <v>10</v>
      </c>
      <c r="AB16" s="211" t="s">
        <v>202</v>
      </c>
      <c r="AC16" s="220"/>
      <c r="AD16" s="218"/>
    </row>
    <row r="17" spans="1:30">
      <c r="B17" s="121">
        <f t="shared" si="1"/>
        <v>0.43402777777777796</v>
      </c>
      <c r="C17" s="122" t="s">
        <v>243</v>
      </c>
      <c r="D17" s="123" t="s">
        <v>237</v>
      </c>
      <c r="E17" s="126">
        <v>9</v>
      </c>
      <c r="F17" s="118" t="str">
        <f>VLOOKUP(E17,$AA$2:$AB$26,2)</f>
        <v>岩沼西ファイターズ</v>
      </c>
      <c r="G17" s="125"/>
      <c r="H17" s="125" t="s">
        <v>235</v>
      </c>
      <c r="I17" s="174"/>
      <c r="J17" s="123" t="s">
        <v>237</v>
      </c>
      <c r="K17" s="126">
        <v>6</v>
      </c>
      <c r="L17" s="118" t="str">
        <f>VLOOKUP(K17,$AA$2:$AB$26,2)</f>
        <v>塩二小ソニック</v>
      </c>
      <c r="M17" s="122" t="s">
        <v>242</v>
      </c>
      <c r="N17" s="173" t="s">
        <v>237</v>
      </c>
      <c r="O17" s="126">
        <v>7</v>
      </c>
      <c r="P17" s="118" t="str">
        <f>VLOOKUP(O17,$AA$2:$AB$26,2)</f>
        <v>荒町フェニックス</v>
      </c>
      <c r="Q17" s="125"/>
      <c r="R17" s="125" t="s">
        <v>235</v>
      </c>
      <c r="S17" s="174"/>
      <c r="T17" s="173" t="s">
        <v>237</v>
      </c>
      <c r="U17" s="126">
        <v>8</v>
      </c>
      <c r="V17" s="118" t="str">
        <f>VLOOKUP(U17,$AA$2:$AB$26,2)</f>
        <v>ブルーソウルズ</v>
      </c>
      <c r="W17" s="194">
        <f t="shared" si="0"/>
        <v>0.43402777777777796</v>
      </c>
      <c r="Z17" s="1217"/>
      <c r="AA17" s="211">
        <v>11</v>
      </c>
      <c r="AB17" s="212" t="s">
        <v>321</v>
      </c>
      <c r="AC17" s="220"/>
      <c r="AD17" s="221"/>
    </row>
    <row r="18" spans="1:30" s="99" customFormat="1">
      <c r="B18" s="121">
        <f t="shared" si="1"/>
        <v>0.44097222222222238</v>
      </c>
      <c r="C18" s="122" t="s">
        <v>244</v>
      </c>
      <c r="D18" s="123" t="s">
        <v>192</v>
      </c>
      <c r="E18" s="126">
        <v>4</v>
      </c>
      <c r="F18" s="118" t="str">
        <f>VLOOKUP(E18,$AA$2:$AB$26,2)</f>
        <v>松陵ヤンキーズ</v>
      </c>
      <c r="G18" s="125"/>
      <c r="H18" s="125" t="s">
        <v>235</v>
      </c>
      <c r="I18" s="174"/>
      <c r="J18" s="123" t="s">
        <v>192</v>
      </c>
      <c r="K18" s="126">
        <v>1</v>
      </c>
      <c r="L18" s="118" t="str">
        <f>VLOOKUP(K18,$AA$2:$AB$26,2)</f>
        <v>館ジャングルー</v>
      </c>
      <c r="M18" s="122" t="s">
        <v>243</v>
      </c>
      <c r="N18" s="123" t="s">
        <v>192</v>
      </c>
      <c r="O18" s="126">
        <v>5</v>
      </c>
      <c r="P18" s="118" t="str">
        <f>VLOOKUP(O18,$AA$2:$AB$26,2)</f>
        <v>TRY-PAC</v>
      </c>
      <c r="Q18" s="125"/>
      <c r="R18" s="125" t="s">
        <v>235</v>
      </c>
      <c r="S18" s="174"/>
      <c r="T18" s="123" t="s">
        <v>192</v>
      </c>
      <c r="U18" s="126">
        <v>3</v>
      </c>
      <c r="V18" s="118" t="str">
        <f>VLOOKUP(U18,$AA$2:$AB$26,2)</f>
        <v>Pchans</v>
      </c>
      <c r="W18" s="194">
        <f t="shared" si="0"/>
        <v>0.44097222222222238</v>
      </c>
      <c r="Z18" s="1217"/>
      <c r="AA18" s="211">
        <v>12</v>
      </c>
      <c r="AB18" s="211" t="s">
        <v>183</v>
      </c>
      <c r="AC18" s="220"/>
      <c r="AD18" s="218"/>
    </row>
    <row r="19" spans="1:30" s="99" customFormat="1">
      <c r="B19" s="121">
        <f t="shared" si="1"/>
        <v>0.4479166666666668</v>
      </c>
      <c r="C19" s="1126" t="s">
        <v>245</v>
      </c>
      <c r="D19" s="1127"/>
      <c r="E19" s="1127"/>
      <c r="F19" s="1127"/>
      <c r="G19" s="1127"/>
      <c r="H19" s="1127"/>
      <c r="I19" s="1127"/>
      <c r="J19" s="1127"/>
      <c r="K19" s="1127"/>
      <c r="L19" s="1128"/>
      <c r="M19" s="122" t="s">
        <v>244</v>
      </c>
      <c r="N19" s="123" t="s">
        <v>192</v>
      </c>
      <c r="O19" s="126">
        <v>5</v>
      </c>
      <c r="P19" s="118" t="str">
        <f>VLOOKUP(O19,$AA$2:$AB$26,2)</f>
        <v>TRY-PAC</v>
      </c>
      <c r="Q19" s="125"/>
      <c r="R19" s="125" t="s">
        <v>235</v>
      </c>
      <c r="S19" s="174"/>
      <c r="T19" s="123" t="s">
        <v>192</v>
      </c>
      <c r="U19" s="126">
        <v>2</v>
      </c>
      <c r="V19" s="118" t="str">
        <f>VLOOKUP(U19,$AA$2:$AB$26,2)</f>
        <v>原小ファイターズ</v>
      </c>
      <c r="W19" s="194">
        <f t="shared" si="0"/>
        <v>0.4479166666666668</v>
      </c>
      <c r="Z19" s="1217"/>
      <c r="AA19" s="211">
        <v>13</v>
      </c>
      <c r="AB19" s="211" t="s">
        <v>200</v>
      </c>
      <c r="AC19" s="220"/>
      <c r="AD19" s="218"/>
    </row>
    <row r="20" spans="1:30" s="99" customFormat="1" ht="24">
      <c r="B20" s="121">
        <f>B19+$C$56</f>
        <v>0.45486111111111122</v>
      </c>
      <c r="C20" s="1206"/>
      <c r="D20" s="1207"/>
      <c r="E20" s="1207"/>
      <c r="F20" s="1207"/>
      <c r="G20" s="1207"/>
      <c r="H20" s="1207"/>
      <c r="I20" s="1207"/>
      <c r="J20" s="1207"/>
      <c r="K20" s="1207"/>
      <c r="L20" s="1208"/>
      <c r="M20" s="1126" t="s">
        <v>245</v>
      </c>
      <c r="N20" s="1127"/>
      <c r="O20" s="1127"/>
      <c r="P20" s="1127"/>
      <c r="Q20" s="1127"/>
      <c r="R20" s="1127"/>
      <c r="S20" s="1127"/>
      <c r="T20" s="1127"/>
      <c r="U20" s="1127"/>
      <c r="V20" s="1128"/>
      <c r="W20" s="194">
        <f t="shared" si="0"/>
        <v>0.45486111111111122</v>
      </c>
      <c r="Z20" s="1172" t="s">
        <v>223</v>
      </c>
      <c r="AA20" s="211">
        <v>14</v>
      </c>
      <c r="AB20" s="211" t="s">
        <v>198</v>
      </c>
      <c r="AC20" s="220"/>
      <c r="AD20" s="218"/>
    </row>
    <row r="21" spans="1:30" s="99" customFormat="1">
      <c r="B21" s="121">
        <f>B20+$C$55</f>
        <v>0.45833333333333343</v>
      </c>
      <c r="C21" s="122" t="s">
        <v>322</v>
      </c>
      <c r="D21" s="123" t="s">
        <v>247</v>
      </c>
      <c r="E21" s="127" t="s">
        <v>218</v>
      </c>
      <c r="F21" s="118"/>
      <c r="G21" s="125"/>
      <c r="H21" s="125" t="s">
        <v>235</v>
      </c>
      <c r="I21" s="174"/>
      <c r="J21" s="123" t="s">
        <v>247</v>
      </c>
      <c r="K21" s="127" t="s">
        <v>219</v>
      </c>
      <c r="L21" s="118"/>
      <c r="M21" s="1196" t="s">
        <v>323</v>
      </c>
      <c r="N21" s="1197"/>
      <c r="O21" s="1197"/>
      <c r="P21" s="1197"/>
      <c r="Q21" s="1197"/>
      <c r="R21" s="1197"/>
      <c r="S21" s="1197"/>
      <c r="T21" s="1197"/>
      <c r="U21" s="1197"/>
      <c r="V21" s="1198"/>
      <c r="W21" s="194">
        <f t="shared" si="0"/>
        <v>0.45833333333333343</v>
      </c>
      <c r="Z21" s="1172"/>
      <c r="AA21" s="211">
        <v>15</v>
      </c>
      <c r="AB21" s="211" t="s">
        <v>197</v>
      </c>
      <c r="AC21" s="220"/>
      <c r="AD21" s="218"/>
    </row>
    <row r="22" spans="1:30" s="99" customFormat="1">
      <c r="B22" s="121">
        <f>B21+$C$57</f>
        <v>0.46666666666666673</v>
      </c>
      <c r="C22" s="122" t="s">
        <v>324</v>
      </c>
      <c r="D22" s="123" t="s">
        <v>247</v>
      </c>
      <c r="E22" s="127" t="s">
        <v>218</v>
      </c>
      <c r="F22" s="118"/>
      <c r="G22" s="125"/>
      <c r="H22" s="125" t="s">
        <v>235</v>
      </c>
      <c r="I22" s="174"/>
      <c r="J22" s="123" t="s">
        <v>247</v>
      </c>
      <c r="K22" s="127" t="s">
        <v>220</v>
      </c>
      <c r="L22" s="118"/>
      <c r="M22" s="1199"/>
      <c r="N22" s="1200"/>
      <c r="O22" s="1200"/>
      <c r="P22" s="1200"/>
      <c r="Q22" s="1200"/>
      <c r="R22" s="1200"/>
      <c r="S22" s="1200"/>
      <c r="T22" s="1200"/>
      <c r="U22" s="1200"/>
      <c r="V22" s="1201"/>
      <c r="W22" s="194">
        <f t="shared" si="0"/>
        <v>0.46666666666666673</v>
      </c>
      <c r="Y22" s="213"/>
      <c r="Z22" s="1172"/>
      <c r="AA22" s="211">
        <v>16</v>
      </c>
      <c r="AB22" s="211" t="s">
        <v>196</v>
      </c>
      <c r="AC22" s="220"/>
    </row>
    <row r="23" spans="1:30" s="99" customFormat="1">
      <c r="B23" s="121">
        <f>B22+$C$57</f>
        <v>0.47500000000000003</v>
      </c>
      <c r="C23" s="122" t="s">
        <v>325</v>
      </c>
      <c r="D23" s="123" t="s">
        <v>247</v>
      </c>
      <c r="E23" s="127" t="s">
        <v>219</v>
      </c>
      <c r="F23" s="118"/>
      <c r="G23" s="125"/>
      <c r="H23" s="125" t="s">
        <v>235</v>
      </c>
      <c r="I23" s="174"/>
      <c r="J23" s="123" t="s">
        <v>247</v>
      </c>
      <c r="K23" s="127" t="s">
        <v>220</v>
      </c>
      <c r="L23" s="118"/>
      <c r="M23" s="1202"/>
      <c r="N23" s="1203"/>
      <c r="O23" s="1203"/>
      <c r="P23" s="1203"/>
      <c r="Q23" s="1203"/>
      <c r="R23" s="1203"/>
      <c r="S23" s="1203"/>
      <c r="T23" s="1203"/>
      <c r="U23" s="1203"/>
      <c r="V23" s="1204"/>
      <c r="W23" s="194">
        <f t="shared" si="0"/>
        <v>0.47500000000000003</v>
      </c>
      <c r="Y23" s="214"/>
      <c r="Z23" s="1172" t="s">
        <v>224</v>
      </c>
      <c r="AA23" s="211">
        <v>17</v>
      </c>
      <c r="AB23" s="211" t="s">
        <v>194</v>
      </c>
      <c r="AC23" s="220"/>
    </row>
    <row r="24" spans="1:30" s="99" customFormat="1" ht="30" customHeight="1">
      <c r="B24" s="1151" t="s">
        <v>326</v>
      </c>
      <c r="C24" s="1196" t="s">
        <v>327</v>
      </c>
      <c r="D24" s="1197"/>
      <c r="E24" s="1197"/>
      <c r="F24" s="1197"/>
      <c r="G24" s="1197"/>
      <c r="H24" s="1197"/>
      <c r="I24" s="1197"/>
      <c r="J24" s="1197"/>
      <c r="K24" s="1197"/>
      <c r="L24" s="1197"/>
      <c r="M24" s="1196" t="s">
        <v>328</v>
      </c>
      <c r="N24" s="1197"/>
      <c r="O24" s="1197"/>
      <c r="P24" s="1197"/>
      <c r="Q24" s="1197"/>
      <c r="R24" s="1197"/>
      <c r="S24" s="1197"/>
      <c r="T24" s="1197"/>
      <c r="U24" s="1197"/>
      <c r="V24" s="1197"/>
      <c r="W24" s="1166" t="str">
        <f t="shared" si="0"/>
        <v>11:40~
12:30</v>
      </c>
      <c r="Y24" s="214"/>
      <c r="Z24" s="1172"/>
      <c r="AA24" s="211">
        <v>18</v>
      </c>
      <c r="AB24" s="211" t="s">
        <v>193</v>
      </c>
      <c r="AC24" s="220"/>
    </row>
    <row r="25" spans="1:30" s="99" customFormat="1" ht="30" customHeight="1">
      <c r="B25" s="1152"/>
      <c r="C25" s="1199"/>
      <c r="D25" s="1200"/>
      <c r="E25" s="1200"/>
      <c r="F25" s="1200"/>
      <c r="G25" s="1200"/>
      <c r="H25" s="1200"/>
      <c r="I25" s="1200"/>
      <c r="J25" s="1200"/>
      <c r="K25" s="1200"/>
      <c r="L25" s="1200"/>
      <c r="M25" s="1205"/>
      <c r="N25" s="1200"/>
      <c r="O25" s="1200"/>
      <c r="P25" s="1200"/>
      <c r="Q25" s="1200"/>
      <c r="R25" s="1200"/>
      <c r="S25" s="1200"/>
      <c r="T25" s="1200"/>
      <c r="U25" s="1200"/>
      <c r="V25" s="1200"/>
      <c r="W25" s="1167"/>
      <c r="Y25" s="214"/>
      <c r="Z25" s="1172"/>
      <c r="AA25" s="211"/>
      <c r="AB25" s="211"/>
      <c r="AC25" s="220"/>
    </row>
    <row r="26" spans="1:30" s="99" customFormat="1" ht="23.25" customHeight="1">
      <c r="B26" s="1153"/>
      <c r="C26" s="1202"/>
      <c r="D26" s="1203"/>
      <c r="E26" s="1203"/>
      <c r="F26" s="1203"/>
      <c r="G26" s="1203"/>
      <c r="H26" s="1203"/>
      <c r="I26" s="1203"/>
      <c r="J26" s="1203"/>
      <c r="K26" s="1203"/>
      <c r="L26" s="1203"/>
      <c r="M26" s="1202"/>
      <c r="N26" s="1203"/>
      <c r="O26" s="1203"/>
      <c r="P26" s="1203"/>
      <c r="Q26" s="1203"/>
      <c r="R26" s="1203"/>
      <c r="S26" s="1203"/>
      <c r="T26" s="1203"/>
      <c r="U26" s="1203"/>
      <c r="V26" s="1203"/>
      <c r="W26" s="1168"/>
      <c r="Y26" s="214"/>
      <c r="Z26" s="1172"/>
      <c r="AA26" s="222">
        <v>19</v>
      </c>
      <c r="AB26" s="223" t="s">
        <v>203</v>
      </c>
      <c r="AC26" s="220"/>
    </row>
    <row r="27" spans="1:30" s="100" customFormat="1" ht="30" hidden="1" customHeight="1">
      <c r="A27" s="128">
        <f>B26+$C$54</f>
        <v>6.9444444444444397E-3</v>
      </c>
      <c r="B27" s="129"/>
      <c r="C27" s="128"/>
      <c r="D27" s="128"/>
      <c r="E27" s="128"/>
      <c r="F27" s="128"/>
      <c r="G27" s="128"/>
      <c r="H27" s="128"/>
      <c r="I27" s="128"/>
      <c r="J27" s="128"/>
      <c r="K27" s="128"/>
      <c r="L27" s="128"/>
      <c r="M27" s="128"/>
      <c r="N27" s="128"/>
      <c r="O27" s="128"/>
      <c r="P27" s="128"/>
      <c r="Q27" s="128"/>
      <c r="R27" s="128"/>
      <c r="S27" s="128"/>
      <c r="T27" s="128"/>
      <c r="U27" s="128"/>
      <c r="V27" s="128"/>
      <c r="W27" s="129"/>
      <c r="X27" s="128"/>
      <c r="Y27" s="128"/>
      <c r="Z27" s="224"/>
      <c r="AA27" s="224"/>
      <c r="AB27" s="224"/>
      <c r="AC27" s="128"/>
      <c r="AD27" s="128"/>
    </row>
    <row r="28" spans="1:30" s="100" customFormat="1" ht="30" hidden="1" customHeight="1">
      <c r="A28" s="128"/>
      <c r="B28" s="129"/>
      <c r="C28" s="128"/>
      <c r="D28" s="128"/>
      <c r="E28" s="128"/>
      <c r="F28" s="128"/>
      <c r="G28" s="128"/>
      <c r="H28" s="128"/>
      <c r="I28" s="128"/>
      <c r="J28" s="128"/>
      <c r="K28" s="128"/>
      <c r="L28" s="128"/>
      <c r="M28" s="128"/>
      <c r="N28" s="128"/>
      <c r="O28" s="128"/>
      <c r="P28" s="128"/>
      <c r="Q28" s="128"/>
      <c r="R28" s="128"/>
      <c r="S28" s="128"/>
      <c r="T28" s="128"/>
      <c r="U28" s="128"/>
      <c r="V28" s="128"/>
      <c r="W28" s="129"/>
      <c r="X28" s="128"/>
      <c r="Y28" s="128"/>
      <c r="Z28" s="224"/>
      <c r="AA28" s="224"/>
      <c r="AB28" s="224"/>
      <c r="AC28" s="128"/>
      <c r="AD28" s="128"/>
    </row>
    <row r="29" spans="1:30" s="99" customFormat="1">
      <c r="B29" s="121">
        <v>0.52430555555555602</v>
      </c>
      <c r="C29" s="130" t="s">
        <v>250</v>
      </c>
      <c r="D29" s="1138" t="s">
        <v>251</v>
      </c>
      <c r="E29" s="1139"/>
      <c r="F29" s="131"/>
      <c r="G29" s="132"/>
      <c r="H29" s="133" t="s">
        <v>235</v>
      </c>
      <c r="I29" s="175"/>
      <c r="J29" s="1138" t="s">
        <v>252</v>
      </c>
      <c r="K29" s="1139"/>
      <c r="L29" s="176"/>
      <c r="M29" s="130" t="s">
        <v>253</v>
      </c>
      <c r="N29" s="1138" t="s">
        <v>254</v>
      </c>
      <c r="O29" s="1139"/>
      <c r="P29" s="131"/>
      <c r="Q29" s="132"/>
      <c r="R29" s="133" t="s">
        <v>235</v>
      </c>
      <c r="S29" s="175"/>
      <c r="T29" s="1138" t="s">
        <v>255</v>
      </c>
      <c r="U29" s="1139"/>
      <c r="V29" s="176"/>
      <c r="W29" s="193">
        <f>B29</f>
        <v>0.52430555555555602</v>
      </c>
      <c r="Z29" s="219"/>
      <c r="AA29" s="219"/>
      <c r="AB29" s="219"/>
      <c r="AC29" s="220"/>
    </row>
    <row r="30" spans="1:30" s="99" customFormat="1">
      <c r="B30" s="121">
        <f>B29+$C$54</f>
        <v>0.53125000000000044</v>
      </c>
      <c r="C30" s="130" t="s">
        <v>256</v>
      </c>
      <c r="D30" s="1138" t="s">
        <v>257</v>
      </c>
      <c r="E30" s="1139"/>
      <c r="F30" s="131"/>
      <c r="H30" s="133" t="s">
        <v>235</v>
      </c>
      <c r="I30" s="175"/>
      <c r="J30" s="1138" t="s">
        <v>258</v>
      </c>
      <c r="K30" s="1139"/>
      <c r="L30" s="177"/>
      <c r="M30" s="130" t="s">
        <v>259</v>
      </c>
      <c r="N30" s="1138" t="s">
        <v>260</v>
      </c>
      <c r="O30" s="1139"/>
      <c r="P30" s="131"/>
      <c r="R30" s="133" t="s">
        <v>235</v>
      </c>
      <c r="S30" s="175"/>
      <c r="T30" s="1138" t="s">
        <v>261</v>
      </c>
      <c r="U30" s="1139"/>
      <c r="V30" s="177"/>
      <c r="W30" s="193">
        <f t="shared" ref="W30:W37" si="2">B30</f>
        <v>0.53125000000000044</v>
      </c>
      <c r="Z30" s="219"/>
      <c r="AA30" s="219"/>
      <c r="AB30" s="219"/>
    </row>
    <row r="31" spans="1:30" s="99" customFormat="1" ht="26.25" customHeight="1">
      <c r="B31" s="121">
        <f>B30+$C$54</f>
        <v>0.53819444444444486</v>
      </c>
      <c r="C31" s="1154" t="s">
        <v>262</v>
      </c>
      <c r="D31" s="1185" t="s">
        <v>263</v>
      </c>
      <c r="E31" s="1186"/>
      <c r="F31" s="134" t="s">
        <v>264</v>
      </c>
      <c r="G31" s="135"/>
      <c r="H31" s="136" t="s">
        <v>235</v>
      </c>
      <c r="I31" s="178"/>
      <c r="J31" s="1191" t="s">
        <v>265</v>
      </c>
      <c r="K31" s="1186"/>
      <c r="L31" s="134" t="s">
        <v>264</v>
      </c>
      <c r="M31" s="1154" t="s">
        <v>291</v>
      </c>
      <c r="N31" s="1185" t="s">
        <v>267</v>
      </c>
      <c r="O31" s="1186"/>
      <c r="P31" s="134" t="s">
        <v>264</v>
      </c>
      <c r="Q31" s="135"/>
      <c r="R31" s="136" t="s">
        <v>235</v>
      </c>
      <c r="S31" s="178"/>
      <c r="T31" s="1191" t="s">
        <v>268</v>
      </c>
      <c r="U31" s="1186"/>
      <c r="V31" s="134" t="s">
        <v>264</v>
      </c>
      <c r="W31" s="193">
        <f t="shared" si="2"/>
        <v>0.53819444444444486</v>
      </c>
      <c r="Z31" s="225"/>
      <c r="AA31" s="226"/>
      <c r="AB31" s="225"/>
    </row>
    <row r="32" spans="1:30" s="99" customFormat="1" ht="26.25" customHeight="1">
      <c r="B32" s="121">
        <f>B31+$C$57</f>
        <v>0.54652777777777817</v>
      </c>
      <c r="C32" s="1155"/>
      <c r="D32" s="1187"/>
      <c r="E32" s="1188"/>
      <c r="F32" s="137"/>
      <c r="G32" s="138"/>
      <c r="H32" s="139" t="s">
        <v>235</v>
      </c>
      <c r="I32" s="179"/>
      <c r="J32" s="1192"/>
      <c r="K32" s="1188"/>
      <c r="L32" s="137"/>
      <c r="M32" s="1155"/>
      <c r="N32" s="1187"/>
      <c r="O32" s="1188"/>
      <c r="P32" s="137"/>
      <c r="Q32" s="138"/>
      <c r="R32" s="139" t="s">
        <v>235</v>
      </c>
      <c r="S32" s="179"/>
      <c r="T32" s="1192"/>
      <c r="U32" s="1188"/>
      <c r="V32" s="137"/>
      <c r="W32" s="193">
        <f t="shared" si="2"/>
        <v>0.54652777777777817</v>
      </c>
      <c r="Y32" s="227"/>
      <c r="Z32" s="219"/>
      <c r="AA32" s="219"/>
      <c r="AB32" s="228"/>
    </row>
    <row r="33" spans="2:28" s="99" customFormat="1" ht="26.25" customHeight="1">
      <c r="B33" s="121">
        <f>B32+$C$57</f>
        <v>0.55486111111111147</v>
      </c>
      <c r="C33" s="1156"/>
      <c r="D33" s="1189"/>
      <c r="E33" s="1190"/>
      <c r="F33" s="131"/>
      <c r="G33" s="140"/>
      <c r="H33" s="141" t="s">
        <v>235</v>
      </c>
      <c r="I33" s="180"/>
      <c r="J33" s="1193"/>
      <c r="K33" s="1190"/>
      <c r="L33" s="176"/>
      <c r="M33" s="1156"/>
      <c r="N33" s="1189"/>
      <c r="O33" s="1190"/>
      <c r="P33" s="181"/>
      <c r="Q33" s="140"/>
      <c r="R33" s="141" t="s">
        <v>235</v>
      </c>
      <c r="S33" s="180"/>
      <c r="T33" s="1193"/>
      <c r="U33" s="1190"/>
      <c r="V33" s="197"/>
      <c r="W33" s="193">
        <f t="shared" si="2"/>
        <v>0.55486111111111147</v>
      </c>
      <c r="Z33" s="219"/>
      <c r="AA33" s="219"/>
      <c r="AB33" s="228"/>
    </row>
    <row r="34" spans="2:28" s="99" customFormat="1">
      <c r="B34" s="121">
        <v>0.5625</v>
      </c>
      <c r="C34" s="1182" t="s">
        <v>269</v>
      </c>
      <c r="D34" s="1160"/>
      <c r="E34" s="1160"/>
      <c r="F34" s="1160"/>
      <c r="G34" s="1160"/>
      <c r="H34" s="1160"/>
      <c r="I34" s="1160"/>
      <c r="J34" s="1160"/>
      <c r="K34" s="1160"/>
      <c r="L34" s="1183"/>
      <c r="M34" s="1123" t="s">
        <v>270</v>
      </c>
      <c r="N34" s="1124"/>
      <c r="O34" s="1124"/>
      <c r="P34" s="1124"/>
      <c r="Q34" s="1124"/>
      <c r="R34" s="1124"/>
      <c r="S34" s="1124"/>
      <c r="T34" s="1124"/>
      <c r="U34" s="1124"/>
      <c r="V34" s="1125"/>
      <c r="W34" s="193">
        <f t="shared" si="2"/>
        <v>0.5625</v>
      </c>
      <c r="Z34" s="219"/>
      <c r="AA34" s="219"/>
      <c r="AB34" s="219"/>
    </row>
    <row r="35" spans="2:28" s="99" customFormat="1" ht="26.25" customHeight="1">
      <c r="B35" s="121">
        <v>0.56597222222222199</v>
      </c>
      <c r="C35" s="1161"/>
      <c r="D35" s="1162"/>
      <c r="E35" s="1162"/>
      <c r="F35" s="1162"/>
      <c r="G35" s="1162"/>
      <c r="H35" s="1162"/>
      <c r="I35" s="1162"/>
      <c r="J35" s="1162"/>
      <c r="K35" s="1162"/>
      <c r="L35" s="1184"/>
      <c r="M35" s="1154" t="s">
        <v>271</v>
      </c>
      <c r="N35" s="1185" t="s">
        <v>272</v>
      </c>
      <c r="O35" s="1186"/>
      <c r="P35" s="1157" t="s">
        <v>273</v>
      </c>
      <c r="Q35" s="198"/>
      <c r="R35" s="136" t="s">
        <v>235</v>
      </c>
      <c r="S35" s="178"/>
      <c r="T35" s="1185" t="s">
        <v>274</v>
      </c>
      <c r="U35" s="1186"/>
      <c r="V35" s="1157" t="s">
        <v>273</v>
      </c>
      <c r="W35" s="193">
        <f t="shared" si="2"/>
        <v>0.56597222222222199</v>
      </c>
      <c r="Z35" s="219"/>
      <c r="AA35" s="219"/>
      <c r="AB35" s="219"/>
    </row>
    <row r="36" spans="2:28" s="99" customFormat="1" ht="26.25" customHeight="1">
      <c r="B36" s="121">
        <f>B35+$C$57</f>
        <v>0.57430555555555529</v>
      </c>
      <c r="C36" s="1161"/>
      <c r="D36" s="1162"/>
      <c r="E36" s="1162"/>
      <c r="F36" s="1162"/>
      <c r="G36" s="1162"/>
      <c r="H36" s="1162"/>
      <c r="I36" s="1162"/>
      <c r="J36" s="1162"/>
      <c r="K36" s="1162"/>
      <c r="L36" s="1184"/>
      <c r="M36" s="1155"/>
      <c r="N36" s="1187"/>
      <c r="O36" s="1188"/>
      <c r="P36" s="1158"/>
      <c r="Q36" s="199"/>
      <c r="R36" s="139" t="s">
        <v>235</v>
      </c>
      <c r="S36" s="179"/>
      <c r="T36" s="1187"/>
      <c r="U36" s="1188"/>
      <c r="V36" s="1158"/>
      <c r="W36" s="193">
        <f t="shared" si="2"/>
        <v>0.57430555555555529</v>
      </c>
      <c r="Z36" s="219"/>
      <c r="AA36" s="219"/>
      <c r="AB36" s="219"/>
    </row>
    <row r="37" spans="2:28" s="99" customFormat="1" ht="26.25" customHeight="1">
      <c r="B37" s="121">
        <f>B36+$C$57</f>
        <v>0.5826388888888886</v>
      </c>
      <c r="C37" s="1209"/>
      <c r="D37" s="1210"/>
      <c r="E37" s="1210"/>
      <c r="F37" s="1210"/>
      <c r="G37" s="1210"/>
      <c r="H37" s="1210"/>
      <c r="I37" s="1210"/>
      <c r="J37" s="1210"/>
      <c r="K37" s="1210"/>
      <c r="L37" s="1211"/>
      <c r="M37" s="1212"/>
      <c r="N37" s="1214"/>
      <c r="O37" s="1215"/>
      <c r="P37" s="1213"/>
      <c r="Q37" s="200"/>
      <c r="R37" s="201" t="s">
        <v>235</v>
      </c>
      <c r="S37" s="202"/>
      <c r="T37" s="1214"/>
      <c r="U37" s="1215"/>
      <c r="V37" s="1213"/>
      <c r="W37" s="203">
        <f t="shared" si="2"/>
        <v>0.5826388888888886</v>
      </c>
      <c r="Z37" s="219"/>
      <c r="AA37" s="219"/>
      <c r="AB37" s="219"/>
    </row>
    <row r="38" spans="2:28" s="99" customFormat="1">
      <c r="B38" s="142">
        <v>0.59722222222222199</v>
      </c>
      <c r="C38" s="143" t="s">
        <v>234</v>
      </c>
      <c r="D38" s="144" t="s">
        <v>276</v>
      </c>
      <c r="E38" s="145">
        <v>10</v>
      </c>
      <c r="F38" s="146" t="str">
        <f t="shared" ref="F38:F43" si="3">VLOOKUP(E38,$AA$2:$AB$26,2)</f>
        <v>荒町エッグ ’Ｓ</v>
      </c>
      <c r="G38" s="147"/>
      <c r="H38" s="148" t="s">
        <v>235</v>
      </c>
      <c r="I38" s="182"/>
      <c r="J38" s="183" t="s">
        <v>276</v>
      </c>
      <c r="K38" s="145">
        <v>11</v>
      </c>
      <c r="L38" s="146" t="str">
        <f t="shared" ref="L38:L43" si="4">VLOOKUP(K38,$AA$2:$AB$26,2)</f>
        <v>PchansRS</v>
      </c>
      <c r="M38" s="143" t="s">
        <v>234</v>
      </c>
      <c r="N38" s="144" t="s">
        <v>276</v>
      </c>
      <c r="O38" s="145">
        <v>12</v>
      </c>
      <c r="P38" s="146" t="str">
        <f t="shared" ref="P38:P43" si="5">VLOOKUP(O38,$AA$2:$AB$26,2)</f>
        <v>一期一会</v>
      </c>
      <c r="Q38" s="147"/>
      <c r="R38" s="148" t="s">
        <v>235</v>
      </c>
      <c r="S38" s="182"/>
      <c r="T38" s="183" t="s">
        <v>276</v>
      </c>
      <c r="U38" s="145">
        <v>13</v>
      </c>
      <c r="V38" s="146" t="str">
        <f t="shared" ref="V38:V43" si="6">VLOOKUP(U38,$AA$2:$AB$26,2)</f>
        <v>岩沼フェニックス</v>
      </c>
      <c r="W38" s="204">
        <f t="shared" ref="W38:W51" si="7">B38</f>
        <v>0.59722222222222199</v>
      </c>
      <c r="Z38" s="219"/>
      <c r="AA38" s="219"/>
      <c r="AB38" s="219"/>
    </row>
    <row r="39" spans="2:28" s="99" customFormat="1">
      <c r="B39" s="149">
        <f>B38+$C$58</f>
        <v>0.60347222222222197</v>
      </c>
      <c r="C39" s="150" t="s">
        <v>236</v>
      </c>
      <c r="D39" s="151" t="s">
        <v>277</v>
      </c>
      <c r="E39" s="152">
        <v>14</v>
      </c>
      <c r="F39" s="146" t="str">
        <f t="shared" si="3"/>
        <v>塩二小ビーンズ</v>
      </c>
      <c r="G39" s="153"/>
      <c r="H39" s="153" t="s">
        <v>235</v>
      </c>
      <c r="I39" s="184"/>
      <c r="J39" s="183" t="s">
        <v>277</v>
      </c>
      <c r="K39" s="152">
        <v>15</v>
      </c>
      <c r="L39" s="146" t="str">
        <f t="shared" si="4"/>
        <v>原小ファイターズジュニア</v>
      </c>
      <c r="M39" s="150" t="s">
        <v>236</v>
      </c>
      <c r="N39" s="151" t="s">
        <v>278</v>
      </c>
      <c r="O39" s="152">
        <v>17</v>
      </c>
      <c r="P39" s="146" t="str">
        <f t="shared" si="5"/>
        <v>TRY-PAC Jr.</v>
      </c>
      <c r="Q39" s="153"/>
      <c r="R39" s="153" t="s">
        <v>235</v>
      </c>
      <c r="S39" s="184"/>
      <c r="T39" s="183" t="s">
        <v>278</v>
      </c>
      <c r="U39" s="152">
        <v>18</v>
      </c>
      <c r="V39" s="146" t="str">
        <f t="shared" si="6"/>
        <v>松陵SHARK</v>
      </c>
      <c r="W39" s="205">
        <f t="shared" si="7"/>
        <v>0.60347222222222197</v>
      </c>
      <c r="Z39" s="219"/>
      <c r="AA39" s="219"/>
      <c r="AB39" s="219"/>
    </row>
    <row r="40" spans="2:28" s="99" customFormat="1">
      <c r="B40" s="149">
        <f>B39+$C$58</f>
        <v>0.60972222222222194</v>
      </c>
      <c r="C40" s="150" t="s">
        <v>238</v>
      </c>
      <c r="D40" s="151" t="s">
        <v>276</v>
      </c>
      <c r="E40" s="152">
        <v>11</v>
      </c>
      <c r="F40" s="146" t="str">
        <f t="shared" si="3"/>
        <v>PchansRS</v>
      </c>
      <c r="G40" s="148"/>
      <c r="H40" s="148" t="s">
        <v>235</v>
      </c>
      <c r="I40" s="182"/>
      <c r="J40" s="183" t="s">
        <v>276</v>
      </c>
      <c r="K40" s="152">
        <v>13</v>
      </c>
      <c r="L40" s="146" t="str">
        <f t="shared" si="4"/>
        <v>岩沼フェニックス</v>
      </c>
      <c r="M40" s="150" t="s">
        <v>238</v>
      </c>
      <c r="N40" s="151" t="s">
        <v>276</v>
      </c>
      <c r="O40" s="152">
        <v>10</v>
      </c>
      <c r="P40" s="146" t="str">
        <f t="shared" si="5"/>
        <v>荒町エッグ ’Ｓ</v>
      </c>
      <c r="Q40" s="153"/>
      <c r="R40" s="153" t="s">
        <v>235</v>
      </c>
      <c r="S40" s="184"/>
      <c r="T40" s="183" t="s">
        <v>276</v>
      </c>
      <c r="U40" s="152">
        <v>12</v>
      </c>
      <c r="V40" s="146" t="str">
        <f t="shared" si="6"/>
        <v>一期一会</v>
      </c>
      <c r="W40" s="205">
        <f t="shared" si="7"/>
        <v>0.60972222222222194</v>
      </c>
      <c r="Z40" s="219"/>
      <c r="AA40" s="219"/>
      <c r="AB40" s="219"/>
    </row>
    <row r="41" spans="2:28" s="99" customFormat="1">
      <c r="B41" s="149">
        <f t="shared" ref="B41:B48" si="8">B40+$C$58</f>
        <v>0.61597222222222192</v>
      </c>
      <c r="C41" s="150" t="s">
        <v>240</v>
      </c>
      <c r="D41" s="151" t="s">
        <v>277</v>
      </c>
      <c r="E41" s="154">
        <v>15</v>
      </c>
      <c r="F41" s="146" t="str">
        <f t="shared" si="3"/>
        <v>原小ファイターズジュニア</v>
      </c>
      <c r="G41" s="153"/>
      <c r="H41" s="153" t="s">
        <v>235</v>
      </c>
      <c r="I41" s="184"/>
      <c r="J41" s="183" t="s">
        <v>277</v>
      </c>
      <c r="K41" s="152">
        <v>16</v>
      </c>
      <c r="L41" s="146" t="str">
        <f t="shared" si="4"/>
        <v>ブルーソウルズX</v>
      </c>
      <c r="M41" s="150" t="s">
        <v>240</v>
      </c>
      <c r="N41" s="151" t="s">
        <v>278</v>
      </c>
      <c r="O41" s="154">
        <v>18</v>
      </c>
      <c r="P41" s="146" t="str">
        <f t="shared" si="5"/>
        <v>松陵SHARK</v>
      </c>
      <c r="Q41" s="153"/>
      <c r="R41" s="153" t="s">
        <v>235</v>
      </c>
      <c r="S41" s="184"/>
      <c r="T41" s="183" t="s">
        <v>278</v>
      </c>
      <c r="U41" s="152">
        <v>19</v>
      </c>
      <c r="V41" s="146" t="str">
        <f t="shared" si="6"/>
        <v>館スカイファイターズ</v>
      </c>
      <c r="W41" s="205">
        <f t="shared" si="7"/>
        <v>0.61597222222222192</v>
      </c>
      <c r="Z41" s="219"/>
      <c r="AA41" s="219"/>
      <c r="AB41" s="219"/>
    </row>
    <row r="42" spans="2:28" s="99" customFormat="1">
      <c r="B42" s="149">
        <f t="shared" si="8"/>
        <v>0.6222222222222219</v>
      </c>
      <c r="C42" s="150" t="s">
        <v>241</v>
      </c>
      <c r="D42" s="151" t="s">
        <v>276</v>
      </c>
      <c r="E42" s="154">
        <v>13</v>
      </c>
      <c r="F42" s="146" t="str">
        <f t="shared" si="3"/>
        <v>岩沼フェニックス</v>
      </c>
      <c r="G42" s="153"/>
      <c r="H42" s="153" t="s">
        <v>235</v>
      </c>
      <c r="I42" s="184"/>
      <c r="J42" s="183" t="s">
        <v>276</v>
      </c>
      <c r="K42" s="154">
        <v>10</v>
      </c>
      <c r="L42" s="146" t="str">
        <f t="shared" si="4"/>
        <v>荒町エッグ ’Ｓ</v>
      </c>
      <c r="M42" s="150" t="s">
        <v>241</v>
      </c>
      <c r="N42" s="151" t="s">
        <v>276</v>
      </c>
      <c r="O42" s="154">
        <v>11</v>
      </c>
      <c r="P42" s="146" t="str">
        <f t="shared" si="5"/>
        <v>PchansRS</v>
      </c>
      <c r="Q42" s="153"/>
      <c r="R42" s="153" t="s">
        <v>235</v>
      </c>
      <c r="S42" s="184"/>
      <c r="T42" s="183" t="s">
        <v>276</v>
      </c>
      <c r="U42" s="152">
        <v>12</v>
      </c>
      <c r="V42" s="146" t="str">
        <f t="shared" si="6"/>
        <v>一期一会</v>
      </c>
      <c r="W42" s="205">
        <f t="shared" si="7"/>
        <v>0.6222222222222219</v>
      </c>
      <c r="Z42" s="219"/>
      <c r="AA42" s="219"/>
      <c r="AB42" s="219"/>
    </row>
    <row r="43" spans="2:28" s="99" customFormat="1">
      <c r="B43" s="149">
        <f t="shared" si="8"/>
        <v>0.62847222222222188</v>
      </c>
      <c r="C43" s="150" t="s">
        <v>242</v>
      </c>
      <c r="D43" s="151" t="s">
        <v>277</v>
      </c>
      <c r="E43" s="154">
        <v>16</v>
      </c>
      <c r="F43" s="146" t="str">
        <f t="shared" si="3"/>
        <v>ブルーソウルズX</v>
      </c>
      <c r="G43" s="153"/>
      <c r="H43" s="153" t="s">
        <v>235</v>
      </c>
      <c r="I43" s="184"/>
      <c r="J43" s="183" t="s">
        <v>277</v>
      </c>
      <c r="K43" s="154">
        <v>14</v>
      </c>
      <c r="L43" s="146" t="str">
        <f t="shared" si="4"/>
        <v>塩二小ビーンズ</v>
      </c>
      <c r="M43" s="150" t="s">
        <v>242</v>
      </c>
      <c r="N43" s="151" t="s">
        <v>278</v>
      </c>
      <c r="O43" s="154">
        <v>19</v>
      </c>
      <c r="P43" s="146" t="str">
        <f t="shared" si="5"/>
        <v>館スカイファイターズ</v>
      </c>
      <c r="Q43" s="153"/>
      <c r="R43" s="153" t="s">
        <v>235</v>
      </c>
      <c r="S43" s="184"/>
      <c r="T43" s="183" t="s">
        <v>278</v>
      </c>
      <c r="U43" s="152">
        <v>17</v>
      </c>
      <c r="V43" s="146" t="str">
        <f t="shared" si="6"/>
        <v>TRY-PAC Jr.</v>
      </c>
      <c r="W43" s="205">
        <f t="shared" si="7"/>
        <v>0.62847222222222188</v>
      </c>
      <c r="Z43" s="219"/>
      <c r="AA43" s="219"/>
      <c r="AB43" s="219"/>
    </row>
    <row r="44" spans="2:28" s="99" customFormat="1">
      <c r="B44" s="149">
        <f t="shared" si="8"/>
        <v>0.63472222222222185</v>
      </c>
      <c r="C44" s="1123" t="s">
        <v>270</v>
      </c>
      <c r="D44" s="1124"/>
      <c r="E44" s="1124"/>
      <c r="F44" s="1124"/>
      <c r="G44" s="1124"/>
      <c r="H44" s="1124"/>
      <c r="I44" s="1124"/>
      <c r="J44" s="1124"/>
      <c r="K44" s="1124"/>
      <c r="L44" s="1125"/>
      <c r="M44" s="1123" t="s">
        <v>270</v>
      </c>
      <c r="N44" s="1124"/>
      <c r="O44" s="1124"/>
      <c r="P44" s="1124"/>
      <c r="Q44" s="1124"/>
      <c r="R44" s="1124"/>
      <c r="S44" s="1124"/>
      <c r="T44" s="1124"/>
      <c r="U44" s="1124"/>
      <c r="V44" s="1125"/>
      <c r="W44" s="205">
        <f t="shared" si="7"/>
        <v>0.63472222222222185</v>
      </c>
      <c r="Z44" s="219"/>
      <c r="AA44" s="219"/>
      <c r="AB44" s="219"/>
    </row>
    <row r="45" spans="2:28" s="99" customFormat="1">
      <c r="B45" s="149">
        <f>B44+$C$55</f>
        <v>0.63819444444444406</v>
      </c>
      <c r="C45" s="155" t="s">
        <v>250</v>
      </c>
      <c r="D45" s="1140" t="s">
        <v>329</v>
      </c>
      <c r="E45" s="1141"/>
      <c r="F45" s="156"/>
      <c r="G45" s="157"/>
      <c r="H45" s="158" t="s">
        <v>235</v>
      </c>
      <c r="I45" s="185"/>
      <c r="J45" s="1140" t="s">
        <v>286</v>
      </c>
      <c r="K45" s="1141"/>
      <c r="L45" s="186"/>
      <c r="M45" s="155" t="s">
        <v>253</v>
      </c>
      <c r="N45" s="1140" t="s">
        <v>284</v>
      </c>
      <c r="O45" s="1141"/>
      <c r="P45" s="156"/>
      <c r="Q45" s="157"/>
      <c r="R45" s="158" t="s">
        <v>235</v>
      </c>
      <c r="S45" s="185"/>
      <c r="T45" s="1140" t="s">
        <v>285</v>
      </c>
      <c r="U45" s="1141"/>
      <c r="V45" s="186"/>
      <c r="W45" s="205">
        <f t="shared" si="7"/>
        <v>0.63819444444444406</v>
      </c>
      <c r="Z45" s="219"/>
      <c r="AA45" s="219"/>
      <c r="AB45" s="219"/>
    </row>
    <row r="46" spans="2:28" s="99" customFormat="1">
      <c r="B46" s="149">
        <f t="shared" si="8"/>
        <v>0.64444444444444404</v>
      </c>
      <c r="C46" s="155" t="s">
        <v>256</v>
      </c>
      <c r="D46" s="1140" t="s">
        <v>280</v>
      </c>
      <c r="E46" s="1141"/>
      <c r="F46" s="156"/>
      <c r="G46" s="157"/>
      <c r="H46" s="158" t="s">
        <v>235</v>
      </c>
      <c r="I46" s="185"/>
      <c r="J46" s="1140" t="s">
        <v>292</v>
      </c>
      <c r="K46" s="1141"/>
      <c r="L46" s="186"/>
      <c r="M46" s="155" t="s">
        <v>259</v>
      </c>
      <c r="N46" s="1140" t="s">
        <v>283</v>
      </c>
      <c r="O46" s="1141"/>
      <c r="P46" s="156"/>
      <c r="Q46" s="157"/>
      <c r="R46" s="158" t="s">
        <v>235</v>
      </c>
      <c r="S46" s="185"/>
      <c r="T46" s="1140" t="s">
        <v>287</v>
      </c>
      <c r="U46" s="1141"/>
      <c r="V46" s="186"/>
      <c r="W46" s="205">
        <f t="shared" si="7"/>
        <v>0.64444444444444404</v>
      </c>
      <c r="Z46" s="219"/>
      <c r="AA46" s="219"/>
      <c r="AB46" s="219"/>
    </row>
    <row r="47" spans="2:28" s="99" customFormat="1">
      <c r="B47" s="149">
        <f t="shared" si="8"/>
        <v>0.65069444444444402</v>
      </c>
      <c r="C47" s="155" t="s">
        <v>288</v>
      </c>
      <c r="D47" s="1140" t="s">
        <v>289</v>
      </c>
      <c r="E47" s="1141"/>
      <c r="F47" s="156"/>
      <c r="G47" s="157"/>
      <c r="H47" s="158" t="s">
        <v>235</v>
      </c>
      <c r="I47" s="185"/>
      <c r="J47" s="1144" t="s">
        <v>290</v>
      </c>
      <c r="K47" s="1141"/>
      <c r="L47" s="186"/>
      <c r="M47" s="155" t="s">
        <v>291</v>
      </c>
      <c r="N47" s="1144" t="s">
        <v>330</v>
      </c>
      <c r="O47" s="1141"/>
      <c r="P47" s="156"/>
      <c r="Q47" s="157"/>
      <c r="R47" s="158" t="s">
        <v>235</v>
      </c>
      <c r="S47" s="185"/>
      <c r="T47" s="1140" t="s">
        <v>296</v>
      </c>
      <c r="U47" s="1141"/>
      <c r="V47" s="186"/>
      <c r="W47" s="205">
        <f t="shared" si="7"/>
        <v>0.65069444444444402</v>
      </c>
      <c r="Z47" s="219"/>
      <c r="AA47" s="219"/>
      <c r="AB47" s="219"/>
    </row>
    <row r="48" spans="2:28" s="99" customFormat="1" ht="44.25" customHeight="1">
      <c r="B48" s="149">
        <f t="shared" si="8"/>
        <v>0.656944444444444</v>
      </c>
      <c r="C48" s="155" t="s">
        <v>331</v>
      </c>
      <c r="D48" s="1144" t="s">
        <v>302</v>
      </c>
      <c r="E48" s="1141"/>
      <c r="F48" s="159" t="s">
        <v>264</v>
      </c>
      <c r="G48" s="157"/>
      <c r="H48" s="158" t="s">
        <v>235</v>
      </c>
      <c r="I48" s="185"/>
      <c r="J48" s="1144" t="s">
        <v>295</v>
      </c>
      <c r="K48" s="1141"/>
      <c r="L48" s="159" t="s">
        <v>264</v>
      </c>
      <c r="M48" s="155" t="s">
        <v>332</v>
      </c>
      <c r="N48" s="1144" t="s">
        <v>298</v>
      </c>
      <c r="O48" s="1141"/>
      <c r="P48" s="159" t="s">
        <v>264</v>
      </c>
      <c r="Q48" s="157"/>
      <c r="R48" s="158" t="s">
        <v>235</v>
      </c>
      <c r="S48" s="185"/>
      <c r="T48" s="1144" t="s">
        <v>306</v>
      </c>
      <c r="U48" s="1141"/>
      <c r="V48" s="159" t="s">
        <v>264</v>
      </c>
      <c r="W48" s="205">
        <f t="shared" si="7"/>
        <v>0.656944444444444</v>
      </c>
      <c r="Z48" s="229"/>
      <c r="AA48" s="229"/>
      <c r="AB48" s="229"/>
    </row>
    <row r="49" spans="2:44" s="99" customFormat="1" ht="55.5" customHeight="1">
      <c r="B49" s="149">
        <f>B48+$C$54</f>
        <v>0.66388888888888842</v>
      </c>
      <c r="C49" s="1145" t="s">
        <v>307</v>
      </c>
      <c r="D49" s="1146"/>
      <c r="E49" s="1146"/>
      <c r="F49" s="1146"/>
      <c r="G49" s="1146"/>
      <c r="H49" s="1146"/>
      <c r="I49" s="1146"/>
      <c r="J49" s="1146"/>
      <c r="K49" s="1146"/>
      <c r="L49" s="1147"/>
      <c r="M49" s="187" t="s">
        <v>308</v>
      </c>
      <c r="N49" s="1144" t="s">
        <v>333</v>
      </c>
      <c r="O49" s="1141"/>
      <c r="P49" s="159" t="s">
        <v>271</v>
      </c>
      <c r="Q49" s="206"/>
      <c r="R49" s="207" t="s">
        <v>235</v>
      </c>
      <c r="S49" s="208"/>
      <c r="T49" s="1144" t="s">
        <v>334</v>
      </c>
      <c r="U49" s="1141"/>
      <c r="V49" s="159" t="s">
        <v>271</v>
      </c>
      <c r="W49" s="205">
        <f t="shared" si="7"/>
        <v>0.66388888888888842</v>
      </c>
      <c r="Z49" s="229"/>
      <c r="AA49" s="229"/>
      <c r="AB49" s="229"/>
    </row>
    <row r="50" spans="2:44" ht="24">
      <c r="B50" s="160">
        <f>B49+$C$59</f>
        <v>0.67361111111111061</v>
      </c>
      <c r="C50" s="1148" t="s">
        <v>311</v>
      </c>
      <c r="D50" s="1149"/>
      <c r="E50" s="1149"/>
      <c r="F50" s="1149"/>
      <c r="G50" s="1149"/>
      <c r="H50" s="1149"/>
      <c r="I50" s="1149"/>
      <c r="J50" s="1149"/>
      <c r="K50" s="1149"/>
      <c r="L50" s="1149"/>
      <c r="M50" s="1149" t="s">
        <v>311</v>
      </c>
      <c r="N50" s="1149"/>
      <c r="O50" s="1149"/>
      <c r="P50" s="1149"/>
      <c r="Q50" s="1149"/>
      <c r="R50" s="1149"/>
      <c r="S50" s="1149"/>
      <c r="T50" s="1149"/>
      <c r="U50" s="1149"/>
      <c r="V50" s="1150"/>
      <c r="W50" s="191">
        <f t="shared" si="7"/>
        <v>0.67361111111111061</v>
      </c>
      <c r="X50" s="99"/>
      <c r="Y50" s="230"/>
      <c r="AC50" s="99"/>
      <c r="AD50" s="99"/>
      <c r="AE50" s="99"/>
      <c r="AF50" s="99"/>
      <c r="AG50" s="99"/>
      <c r="AH50" s="230"/>
      <c r="AI50" s="230"/>
      <c r="AJ50" s="230"/>
      <c r="AK50" s="230"/>
      <c r="AL50" s="230"/>
      <c r="AM50" s="230"/>
      <c r="AN50" s="230"/>
      <c r="AO50" s="230"/>
      <c r="AP50" s="230"/>
      <c r="AQ50" s="230"/>
      <c r="AR50" s="230"/>
    </row>
    <row r="51" spans="2:44" ht="24">
      <c r="B51" s="161">
        <f>B50+$C$53</f>
        <v>0.68402777777777735</v>
      </c>
      <c r="C51" s="1119" t="s">
        <v>312</v>
      </c>
      <c r="D51" s="1117"/>
      <c r="E51" s="1117"/>
      <c r="F51" s="1117"/>
      <c r="G51" s="1117"/>
      <c r="H51" s="1117"/>
      <c r="I51" s="1117"/>
      <c r="J51" s="1117"/>
      <c r="K51" s="1117"/>
      <c r="L51" s="1118"/>
      <c r="M51" s="1119" t="s">
        <v>312</v>
      </c>
      <c r="N51" s="1117"/>
      <c r="O51" s="1117"/>
      <c r="P51" s="1117"/>
      <c r="Q51" s="1117"/>
      <c r="R51" s="1117"/>
      <c r="S51" s="1117"/>
      <c r="T51" s="1117"/>
      <c r="U51" s="1117"/>
      <c r="V51" s="1118"/>
      <c r="W51" s="209">
        <f t="shared" si="7"/>
        <v>0.68402777777777735</v>
      </c>
      <c r="Y51" s="230"/>
      <c r="AC51" s="230"/>
      <c r="AD51" s="230"/>
      <c r="AE51" s="230"/>
      <c r="AF51" s="230"/>
      <c r="AG51" s="230"/>
      <c r="AH51" s="230"/>
      <c r="AI51" s="230"/>
      <c r="AJ51" s="230"/>
      <c r="AK51" s="230"/>
      <c r="AL51" s="230"/>
      <c r="AM51" s="230"/>
      <c r="AN51" s="230"/>
      <c r="AO51" s="230"/>
      <c r="AP51" s="230"/>
      <c r="AQ51" s="230"/>
      <c r="AR51" s="230"/>
    </row>
    <row r="52" spans="2:44" ht="24">
      <c r="B52" s="162" t="s">
        <v>313</v>
      </c>
      <c r="C52" s="163"/>
      <c r="D52" s="163"/>
      <c r="E52" s="163"/>
      <c r="F52" s="163"/>
      <c r="G52" s="164"/>
      <c r="H52" s="164"/>
      <c r="I52" s="164"/>
      <c r="J52" s="188"/>
      <c r="K52" s="188"/>
      <c r="L52" s="188"/>
      <c r="M52" s="163"/>
      <c r="N52" s="163"/>
      <c r="O52" s="163"/>
      <c r="P52" s="163"/>
      <c r="Q52" s="164"/>
      <c r="R52" s="164"/>
      <c r="S52" s="164"/>
      <c r="T52" s="188"/>
      <c r="U52" s="188"/>
      <c r="V52" s="188"/>
      <c r="W52" s="162"/>
      <c r="AC52" s="230"/>
      <c r="AD52" s="230"/>
      <c r="AE52" s="230"/>
      <c r="AF52" s="230"/>
      <c r="AG52" s="230"/>
      <c r="AH52" s="230"/>
      <c r="AI52" s="230"/>
      <c r="AJ52" s="230"/>
      <c r="AK52" s="230"/>
      <c r="AL52" s="230"/>
      <c r="AM52" s="230"/>
      <c r="AN52" s="230"/>
      <c r="AO52" s="230"/>
      <c r="AP52" s="230"/>
      <c r="AQ52" s="230"/>
      <c r="AR52" s="230"/>
    </row>
    <row r="53" spans="2:44" ht="28.5">
      <c r="B53" s="165" t="s">
        <v>314</v>
      </c>
      <c r="C53" s="166">
        <v>1.0416666666666701E-2</v>
      </c>
      <c r="D53" s="101"/>
      <c r="E53" s="101"/>
      <c r="J53" s="104"/>
      <c r="M53" s="189">
        <v>8.3333333333333297E-3</v>
      </c>
      <c r="N53" s="101"/>
      <c r="O53" s="101"/>
      <c r="T53" s="104"/>
      <c r="W53" s="210"/>
      <c r="AC53" s="230"/>
      <c r="AD53" s="230"/>
      <c r="AE53" s="230"/>
      <c r="AF53" s="230"/>
      <c r="AG53" s="230"/>
      <c r="AH53" s="230"/>
      <c r="AI53" s="230"/>
      <c r="AJ53" s="230"/>
      <c r="AK53" s="230"/>
      <c r="AL53" s="230"/>
      <c r="AM53" s="230"/>
      <c r="AN53" s="230"/>
      <c r="AO53" s="230"/>
      <c r="AP53" s="230"/>
      <c r="AQ53" s="230"/>
      <c r="AR53" s="230"/>
    </row>
    <row r="54" spans="2:44" ht="28.5">
      <c r="B54" s="165" t="s">
        <v>314</v>
      </c>
      <c r="C54" s="166">
        <v>6.9444444444444397E-3</v>
      </c>
      <c r="M54" s="189">
        <v>7.6388888888888904E-3</v>
      </c>
      <c r="AC54" s="230"/>
      <c r="AD54" s="230"/>
      <c r="AE54" s="230"/>
      <c r="AF54" s="230"/>
      <c r="AG54" s="230"/>
      <c r="AH54" s="230"/>
      <c r="AI54" s="230"/>
      <c r="AJ54" s="230"/>
      <c r="AK54" s="230"/>
      <c r="AL54" s="230"/>
      <c r="AM54" s="230"/>
      <c r="AN54" s="230"/>
      <c r="AO54" s="230"/>
      <c r="AP54" s="230"/>
      <c r="AQ54" s="230"/>
      <c r="AR54" s="230"/>
    </row>
    <row r="55" spans="2:44" ht="28.5">
      <c r="B55" s="167" t="s">
        <v>239</v>
      </c>
      <c r="C55" s="168">
        <v>3.4722222222222199E-3</v>
      </c>
      <c r="M55" s="190">
        <v>3.4722222222222199E-3</v>
      </c>
      <c r="AC55" s="230"/>
      <c r="AD55" s="230"/>
      <c r="AE55" s="230"/>
      <c r="AF55" s="230"/>
      <c r="AG55" s="230"/>
    </row>
    <row r="56" spans="2:44" ht="28.5">
      <c r="B56" s="167" t="s">
        <v>239</v>
      </c>
      <c r="C56" s="168">
        <v>6.9444444444444397E-3</v>
      </c>
      <c r="M56" s="190">
        <v>6.9444444444444397E-3</v>
      </c>
      <c r="AC56" s="230"/>
      <c r="AD56" s="230"/>
      <c r="AE56" s="230"/>
      <c r="AF56" s="230"/>
      <c r="AG56" s="230"/>
    </row>
    <row r="57" spans="2:44" ht="28.5">
      <c r="B57" s="169"/>
      <c r="C57" s="168">
        <v>8.3333333333333297E-3</v>
      </c>
    </row>
    <row r="58" spans="2:44">
      <c r="B58" s="169"/>
      <c r="C58" s="170">
        <v>6.2500000000000003E-3</v>
      </c>
    </row>
    <row r="59" spans="2:44">
      <c r="B59" s="169"/>
      <c r="C59" s="171">
        <v>9.7222222222222206E-3</v>
      </c>
    </row>
  </sheetData>
  <mergeCells count="81">
    <mergeCell ref="W24:W26"/>
    <mergeCell ref="Z2:Z6"/>
    <mergeCell ref="Z7:Z11"/>
    <mergeCell ref="Z12:Z14"/>
    <mergeCell ref="Z16:Z19"/>
    <mergeCell ref="Z20:Z22"/>
    <mergeCell ref="Z23:Z26"/>
    <mergeCell ref="C50:L50"/>
    <mergeCell ref="M50:V50"/>
    <mergeCell ref="C51:L51"/>
    <mergeCell ref="M51:V51"/>
    <mergeCell ref="B24:B26"/>
    <mergeCell ref="C31:C33"/>
    <mergeCell ref="M31:M33"/>
    <mergeCell ref="M35:M37"/>
    <mergeCell ref="P35:P37"/>
    <mergeCell ref="V35:V37"/>
    <mergeCell ref="N35:O37"/>
    <mergeCell ref="T35:U37"/>
    <mergeCell ref="D31:E33"/>
    <mergeCell ref="J31:K33"/>
    <mergeCell ref="N31:O33"/>
    <mergeCell ref="T31:U33"/>
    <mergeCell ref="D48:E48"/>
    <mergeCell ref="J48:K48"/>
    <mergeCell ref="N48:O48"/>
    <mergeCell ref="T48:U48"/>
    <mergeCell ref="C49:L49"/>
    <mergeCell ref="N49:O49"/>
    <mergeCell ref="T49:U49"/>
    <mergeCell ref="D46:E46"/>
    <mergeCell ref="J46:K46"/>
    <mergeCell ref="N46:O46"/>
    <mergeCell ref="T46:U46"/>
    <mergeCell ref="D47:E47"/>
    <mergeCell ref="J47:K47"/>
    <mergeCell ref="N47:O47"/>
    <mergeCell ref="T47:U47"/>
    <mergeCell ref="C44:L44"/>
    <mergeCell ref="M44:V44"/>
    <mergeCell ref="D45:E45"/>
    <mergeCell ref="J45:K45"/>
    <mergeCell ref="N45:O45"/>
    <mergeCell ref="T45:U45"/>
    <mergeCell ref="D30:E30"/>
    <mergeCell ref="J30:K30"/>
    <mergeCell ref="N30:O30"/>
    <mergeCell ref="T30:U30"/>
    <mergeCell ref="M34:V34"/>
    <mergeCell ref="C34:L37"/>
    <mergeCell ref="M12:V12"/>
    <mergeCell ref="C15:L15"/>
    <mergeCell ref="M15:V15"/>
    <mergeCell ref="M20:V20"/>
    <mergeCell ref="D29:E29"/>
    <mergeCell ref="J29:K29"/>
    <mergeCell ref="N29:O29"/>
    <mergeCell ref="T29:U29"/>
    <mergeCell ref="M21:V23"/>
    <mergeCell ref="C24:L26"/>
    <mergeCell ref="M24:V26"/>
    <mergeCell ref="C19:L20"/>
    <mergeCell ref="C7:L7"/>
    <mergeCell ref="M7:V7"/>
    <mergeCell ref="C8:L8"/>
    <mergeCell ref="M8:V8"/>
    <mergeCell ref="C9:L9"/>
    <mergeCell ref="M9:V9"/>
    <mergeCell ref="D4:L4"/>
    <mergeCell ref="N4:V4"/>
    <mergeCell ref="D5:L5"/>
    <mergeCell ref="N5:V5"/>
    <mergeCell ref="C6:L6"/>
    <mergeCell ref="M6:V6"/>
    <mergeCell ref="C4:C5"/>
    <mergeCell ref="M4:M5"/>
    <mergeCell ref="B1:W1"/>
    <mergeCell ref="C2:L2"/>
    <mergeCell ref="M2:V2"/>
    <mergeCell ref="C3:L3"/>
    <mergeCell ref="M3:V3"/>
  </mergeCells>
  <phoneticPr fontId="94"/>
  <printOptions horizontalCentered="1"/>
  <pageMargins left="0.118110236220472" right="0.118110236220472" top="0" bottom="0.15748031496063" header="0.31496062992126" footer="0.31496062992126"/>
  <pageSetup paperSize="9" scale="49" orientation="landscape" horizontalDpi="360" verticalDpi="36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92D050"/>
    <pageSetUpPr fitToPage="1"/>
  </sheetPr>
  <dimension ref="A1:BP44"/>
  <sheetViews>
    <sheetView showGridLines="0" view="pageBreakPreview" zoomScale="40" zoomScaleNormal="39" zoomScaleSheetLayoutView="40" workbookViewId="0">
      <selection activeCell="D1" sqref="D1:BK1"/>
    </sheetView>
  </sheetViews>
  <sheetFormatPr defaultColWidth="5.25" defaultRowHeight="14.25" customHeight="1"/>
  <cols>
    <col min="1" max="16384" width="5.25" style="39"/>
  </cols>
  <sheetData>
    <row r="1" spans="4:64" ht="100.5" customHeight="1">
      <c r="D1" s="1232" t="s">
        <v>335</v>
      </c>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M1" s="1233"/>
      <c r="AN1" s="1233"/>
      <c r="AO1" s="1233"/>
      <c r="AP1" s="1233"/>
      <c r="AQ1" s="1233"/>
      <c r="AR1" s="1233"/>
      <c r="AS1" s="1233"/>
      <c r="AT1" s="1233"/>
      <c r="AU1" s="1233"/>
      <c r="AV1" s="1233"/>
      <c r="AW1" s="1233"/>
      <c r="AX1" s="1233"/>
      <c r="AY1" s="1233"/>
      <c r="AZ1" s="1233"/>
      <c r="BA1" s="1233"/>
      <c r="BB1" s="1233"/>
      <c r="BC1" s="1233"/>
      <c r="BD1" s="1233"/>
      <c r="BE1" s="1233"/>
      <c r="BF1" s="1233"/>
      <c r="BG1" s="1233"/>
      <c r="BH1" s="1233"/>
      <c r="BI1" s="1233"/>
      <c r="BJ1" s="1233"/>
      <c r="BK1" s="1234"/>
      <c r="BL1" s="98"/>
    </row>
    <row r="2" spans="4:64" ht="45" customHeight="1">
      <c r="D2" s="40"/>
      <c r="E2" s="40"/>
      <c r="F2" s="40"/>
      <c r="G2" s="40"/>
      <c r="H2" s="40"/>
      <c r="I2" s="40"/>
      <c r="J2" s="40"/>
      <c r="K2" s="40"/>
      <c r="L2" s="40"/>
      <c r="M2" s="40"/>
      <c r="N2" s="40"/>
      <c r="O2" s="40"/>
      <c r="P2" s="40"/>
      <c r="Q2" s="40"/>
      <c r="R2" s="1221" t="s">
        <v>169</v>
      </c>
      <c r="S2" s="1221"/>
      <c r="T2" s="1221"/>
      <c r="U2" s="1221"/>
      <c r="V2" s="1221"/>
      <c r="W2" s="1221"/>
      <c r="X2" s="1221"/>
      <c r="Y2" s="1221"/>
      <c r="Z2" s="1221"/>
      <c r="AA2" s="1221"/>
      <c r="AB2" s="1221"/>
      <c r="AC2" s="1221"/>
      <c r="AD2" s="1221"/>
      <c r="AE2" s="1221"/>
      <c r="AF2" s="1221"/>
      <c r="AG2" s="1221"/>
      <c r="AH2" s="1221"/>
      <c r="AI2" s="1221"/>
      <c r="AJ2" s="1221"/>
      <c r="AK2" s="1221"/>
      <c r="AL2" s="1221"/>
      <c r="AM2" s="1221"/>
      <c r="AN2" s="1221"/>
      <c r="AO2" s="1221"/>
      <c r="AP2" s="1221"/>
      <c r="AQ2" s="1221"/>
      <c r="AR2" s="1221"/>
      <c r="AS2" s="1221"/>
      <c r="AT2" s="1221"/>
      <c r="AU2" s="1221"/>
      <c r="AV2" s="1221"/>
      <c r="AW2" s="1221"/>
      <c r="AX2" s="40"/>
      <c r="AY2" s="40"/>
      <c r="AZ2" s="40"/>
      <c r="BA2" s="40"/>
      <c r="BB2" s="40"/>
      <c r="BC2" s="40"/>
      <c r="BD2" s="40"/>
      <c r="BE2" s="40"/>
      <c r="BF2" s="40"/>
      <c r="BG2" s="40"/>
      <c r="BH2" s="40"/>
      <c r="BI2" s="40"/>
      <c r="BJ2" s="40"/>
      <c r="BK2" s="40"/>
      <c r="BL2" s="40"/>
    </row>
    <row r="3" spans="4:64" ht="22.5" customHeight="1">
      <c r="D3" s="40"/>
      <c r="E3" s="40"/>
      <c r="F3" s="40"/>
      <c r="G3" s="40"/>
      <c r="H3" s="40"/>
      <c r="I3" s="40"/>
      <c r="J3" s="40"/>
      <c r="K3" s="40"/>
      <c r="L3" s="40"/>
      <c r="M3" s="40"/>
      <c r="N3" s="40"/>
      <c r="O3" s="40"/>
      <c r="P3" s="40"/>
      <c r="Q3" s="40"/>
      <c r="R3" s="1221"/>
      <c r="S3" s="1221"/>
      <c r="T3" s="1221"/>
      <c r="U3" s="1221"/>
      <c r="V3" s="1221"/>
      <c r="W3" s="1221"/>
      <c r="X3" s="1221"/>
      <c r="Y3" s="1221"/>
      <c r="Z3" s="1221"/>
      <c r="AA3" s="1221"/>
      <c r="AB3" s="1221"/>
      <c r="AC3" s="1221"/>
      <c r="AD3" s="1221"/>
      <c r="AE3" s="1221"/>
      <c r="AF3" s="1221"/>
      <c r="AG3" s="1221"/>
      <c r="AH3" s="1221"/>
      <c r="AI3" s="1221"/>
      <c r="AJ3" s="1221"/>
      <c r="AK3" s="1221"/>
      <c r="AL3" s="1221"/>
      <c r="AM3" s="1221"/>
      <c r="AN3" s="1221"/>
      <c r="AO3" s="1221"/>
      <c r="AP3" s="1221"/>
      <c r="AQ3" s="1221"/>
      <c r="AR3" s="1221"/>
      <c r="AS3" s="1221"/>
      <c r="AT3" s="1221"/>
      <c r="AU3" s="1221"/>
      <c r="AV3" s="1221"/>
      <c r="AW3" s="1221"/>
      <c r="AX3" s="40"/>
      <c r="AY3" s="40"/>
      <c r="AZ3" s="40"/>
      <c r="BA3" s="40"/>
      <c r="BB3" s="40"/>
      <c r="BC3" s="40"/>
      <c r="BD3" s="40"/>
      <c r="BE3" s="40"/>
      <c r="BF3" s="40"/>
      <c r="BG3" s="40"/>
      <c r="BH3" s="40"/>
      <c r="BI3" s="40"/>
      <c r="BJ3" s="40"/>
      <c r="BK3" s="40"/>
      <c r="BL3" s="40"/>
    </row>
    <row r="4" spans="4:64" ht="37.5" customHeight="1">
      <c r="D4" s="40"/>
      <c r="E4" s="40"/>
      <c r="F4" s="40"/>
      <c r="G4" s="40"/>
      <c r="H4" s="40"/>
      <c r="I4" s="40"/>
      <c r="J4" s="51"/>
      <c r="K4" s="40"/>
      <c r="L4" s="40"/>
      <c r="M4" s="40"/>
      <c r="N4" s="40"/>
      <c r="O4" s="40"/>
      <c r="P4" s="40"/>
      <c r="Q4" s="40"/>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c r="AP4" s="1222"/>
      <c r="AQ4" s="1222"/>
      <c r="AR4" s="1222"/>
      <c r="AS4" s="1222"/>
      <c r="AT4" s="1222"/>
      <c r="AU4" s="1222"/>
      <c r="AV4" s="1222"/>
      <c r="AW4" s="1222"/>
      <c r="AX4" s="40"/>
      <c r="AY4" s="40"/>
      <c r="AZ4" s="40"/>
      <c r="BA4" s="40"/>
      <c r="BB4" s="40"/>
      <c r="BC4" s="40"/>
      <c r="BD4" s="40"/>
      <c r="BE4" s="40"/>
      <c r="BF4" s="40"/>
      <c r="BG4" s="40"/>
      <c r="BH4" s="40"/>
      <c r="BI4" s="40"/>
      <c r="BJ4" s="40"/>
      <c r="BK4" s="40"/>
      <c r="BL4" s="40"/>
    </row>
    <row r="5" spans="4:64" ht="22.5" customHeight="1">
      <c r="D5" s="38"/>
      <c r="E5" s="38"/>
      <c r="F5" s="38"/>
      <c r="G5" s="38"/>
      <c r="H5" s="38"/>
      <c r="I5" s="38"/>
      <c r="J5" s="38"/>
      <c r="K5" s="38"/>
      <c r="L5" s="38"/>
      <c r="M5" s="38"/>
      <c r="N5" s="38"/>
      <c r="O5" s="64"/>
      <c r="P5" s="64"/>
      <c r="Q5" s="88"/>
      <c r="R5" s="1223"/>
      <c r="S5" s="1224"/>
      <c r="T5" s="1224"/>
      <c r="U5" s="1224"/>
      <c r="V5" s="1224"/>
      <c r="W5" s="1224"/>
      <c r="X5" s="1224"/>
      <c r="Y5" s="1224"/>
      <c r="Z5" s="1224"/>
      <c r="AA5" s="1224"/>
      <c r="AB5" s="1224"/>
      <c r="AC5" s="1224"/>
      <c r="AD5" s="1224"/>
      <c r="AE5" s="1224"/>
      <c r="AF5" s="1224"/>
      <c r="AG5" s="1224"/>
      <c r="AH5" s="1224"/>
      <c r="AI5" s="1224"/>
      <c r="AJ5" s="1224"/>
      <c r="AK5" s="1224"/>
      <c r="AL5" s="1224"/>
      <c r="AM5" s="1224"/>
      <c r="AN5" s="1224"/>
      <c r="AO5" s="1224"/>
      <c r="AP5" s="1224"/>
      <c r="AQ5" s="1224"/>
      <c r="AR5" s="1224"/>
      <c r="AS5" s="1224"/>
      <c r="AT5" s="1224"/>
      <c r="AU5" s="1224"/>
      <c r="AV5" s="1224"/>
      <c r="AW5" s="1225"/>
      <c r="AX5" s="38"/>
      <c r="AY5" s="38"/>
      <c r="AZ5" s="38"/>
      <c r="BA5" s="38"/>
      <c r="BB5" s="38"/>
      <c r="BC5" s="38"/>
      <c r="BD5" s="38"/>
      <c r="BE5" s="38"/>
      <c r="BF5" s="38"/>
      <c r="BG5" s="38"/>
      <c r="BH5" s="38"/>
      <c r="BI5" s="38"/>
      <c r="BJ5" s="38"/>
      <c r="BK5" s="38"/>
      <c r="BL5" s="38"/>
    </row>
    <row r="6" spans="4:64" ht="34.15" customHeight="1">
      <c r="D6" s="38"/>
      <c r="E6" s="38"/>
      <c r="F6" s="38"/>
      <c r="G6" s="38"/>
      <c r="H6" s="38"/>
      <c r="I6" s="38"/>
      <c r="J6" s="38"/>
      <c r="K6" s="38"/>
      <c r="L6" s="38"/>
      <c r="M6" s="38"/>
      <c r="N6" s="38"/>
      <c r="O6" s="64"/>
      <c r="P6" s="64"/>
      <c r="Q6" s="88"/>
      <c r="R6" s="1226"/>
      <c r="S6" s="1227"/>
      <c r="T6" s="1227"/>
      <c r="U6" s="1227"/>
      <c r="V6" s="1227"/>
      <c r="W6" s="1227"/>
      <c r="X6" s="1227"/>
      <c r="Y6" s="1227"/>
      <c r="Z6" s="1227"/>
      <c r="AA6" s="1227"/>
      <c r="AB6" s="1227"/>
      <c r="AC6" s="1227"/>
      <c r="AD6" s="1227"/>
      <c r="AE6" s="1227"/>
      <c r="AF6" s="1227"/>
      <c r="AG6" s="1227"/>
      <c r="AH6" s="1227"/>
      <c r="AI6" s="1227"/>
      <c r="AJ6" s="1227"/>
      <c r="AK6" s="1227"/>
      <c r="AL6" s="1227"/>
      <c r="AM6" s="1227"/>
      <c r="AN6" s="1227"/>
      <c r="AO6" s="1227"/>
      <c r="AP6" s="1227"/>
      <c r="AQ6" s="1227"/>
      <c r="AR6" s="1227"/>
      <c r="AS6" s="1227"/>
      <c r="AT6" s="1227"/>
      <c r="AU6" s="1227"/>
      <c r="AV6" s="1227"/>
      <c r="AW6" s="1228"/>
      <c r="AX6" s="38"/>
      <c r="AY6" s="38"/>
      <c r="AZ6" s="38"/>
      <c r="BA6" s="38"/>
      <c r="BB6" s="38"/>
      <c r="BC6" s="38"/>
      <c r="BD6" s="38"/>
      <c r="BE6" s="38"/>
      <c r="BF6" s="38"/>
      <c r="BG6" s="38"/>
      <c r="BH6" s="38"/>
      <c r="BI6" s="38"/>
      <c r="BJ6" s="38"/>
      <c r="BK6" s="38"/>
      <c r="BL6" s="38"/>
    </row>
    <row r="7" spans="4:64" ht="22.5" customHeight="1">
      <c r="D7" s="38"/>
      <c r="E7" s="38"/>
      <c r="F7" s="38"/>
      <c r="G7" s="38"/>
      <c r="H7" s="38"/>
      <c r="I7" s="38"/>
      <c r="J7" s="38"/>
      <c r="K7" s="38"/>
      <c r="L7" s="38"/>
      <c r="M7" s="38"/>
      <c r="N7" s="38"/>
      <c r="O7" s="64"/>
      <c r="P7" s="64"/>
      <c r="Q7" s="88"/>
      <c r="R7" s="1229"/>
      <c r="S7" s="1230"/>
      <c r="T7" s="1230"/>
      <c r="U7" s="1230"/>
      <c r="V7" s="1230"/>
      <c r="W7" s="1230"/>
      <c r="X7" s="1230"/>
      <c r="Y7" s="1230"/>
      <c r="Z7" s="1230"/>
      <c r="AA7" s="1230"/>
      <c r="AB7" s="1230"/>
      <c r="AC7" s="1230"/>
      <c r="AD7" s="1230"/>
      <c r="AE7" s="1230"/>
      <c r="AF7" s="1230"/>
      <c r="AG7" s="1230"/>
      <c r="AH7" s="1230"/>
      <c r="AI7" s="1230"/>
      <c r="AJ7" s="1230"/>
      <c r="AK7" s="1230"/>
      <c r="AL7" s="1230"/>
      <c r="AM7" s="1230"/>
      <c r="AN7" s="1230"/>
      <c r="AO7" s="1230"/>
      <c r="AP7" s="1230"/>
      <c r="AQ7" s="1230"/>
      <c r="AR7" s="1230"/>
      <c r="AS7" s="1230"/>
      <c r="AT7" s="1230"/>
      <c r="AU7" s="1230"/>
      <c r="AV7" s="1230"/>
      <c r="AW7" s="1231"/>
      <c r="AX7" s="38"/>
      <c r="AY7" s="38"/>
      <c r="AZ7" s="38"/>
      <c r="BA7" s="38"/>
      <c r="BB7" s="38"/>
      <c r="BC7" s="38"/>
      <c r="BD7" s="38"/>
      <c r="BE7" s="38"/>
      <c r="BF7" s="38"/>
      <c r="BG7" s="38"/>
      <c r="BH7" s="38"/>
      <c r="BI7" s="38"/>
      <c r="BJ7" s="38"/>
      <c r="BK7" s="38"/>
      <c r="BL7" s="38"/>
    </row>
    <row r="8" spans="4:64" ht="22.5" customHeight="1">
      <c r="D8" s="38"/>
      <c r="E8" s="38"/>
      <c r="F8" s="38"/>
      <c r="G8" s="38"/>
      <c r="H8" s="38"/>
      <c r="I8" s="38"/>
      <c r="J8" s="38"/>
      <c r="K8" s="38"/>
      <c r="L8" s="38"/>
      <c r="M8" s="38"/>
      <c r="N8" s="38"/>
      <c r="O8" s="38"/>
      <c r="P8" s="38"/>
      <c r="Q8" s="38"/>
      <c r="R8" s="38"/>
      <c r="S8" s="38"/>
      <c r="T8" s="38"/>
      <c r="U8" s="38"/>
      <c r="V8" s="38"/>
      <c r="W8" s="38"/>
      <c r="X8" s="38"/>
      <c r="Y8" s="38"/>
      <c r="Z8" s="38"/>
      <c r="AA8" s="38"/>
      <c r="AB8" s="38"/>
      <c r="AC8" s="38"/>
      <c r="AE8" s="1235"/>
      <c r="AF8" s="1235"/>
      <c r="AG8" s="97"/>
      <c r="AH8" s="38"/>
      <c r="AI8" s="1235"/>
      <c r="AJ8" s="1235"/>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row>
    <row r="9" spans="4:64" ht="22.5" customHeight="1">
      <c r="D9" s="38"/>
      <c r="E9" s="38"/>
      <c r="F9" s="38"/>
      <c r="G9" s="38"/>
      <c r="H9" s="38"/>
      <c r="I9" s="38"/>
      <c r="J9" s="38"/>
      <c r="K9" s="38"/>
      <c r="L9" s="38"/>
      <c r="M9" s="38"/>
      <c r="N9" s="38"/>
      <c r="O9" s="38"/>
      <c r="P9" s="42"/>
      <c r="Q9" s="42"/>
      <c r="R9" s="42"/>
      <c r="S9" s="42"/>
      <c r="T9" s="38"/>
      <c r="U9" s="38"/>
      <c r="V9" s="64"/>
      <c r="W9" s="64"/>
      <c r="X9" s="38"/>
      <c r="Y9" s="38"/>
      <c r="Z9" s="38"/>
      <c r="AA9" s="38"/>
      <c r="AB9" s="72"/>
      <c r="AC9" s="72"/>
      <c r="AE9" s="1219"/>
      <c r="AF9" s="1219"/>
      <c r="AG9" s="69"/>
      <c r="AH9" s="54"/>
      <c r="AI9" s="1219"/>
      <c r="AJ9" s="1219"/>
      <c r="AK9" s="72"/>
      <c r="AL9" s="64"/>
      <c r="AM9" s="38"/>
      <c r="AN9" s="38"/>
      <c r="AO9" s="38"/>
      <c r="AP9" s="38"/>
      <c r="AQ9" s="38"/>
      <c r="AR9" s="38"/>
      <c r="AS9" s="38"/>
      <c r="AT9" s="38"/>
      <c r="AU9" s="38"/>
      <c r="AV9" s="42"/>
      <c r="AW9" s="42"/>
      <c r="AX9" s="38"/>
      <c r="AY9" s="38"/>
      <c r="AZ9" s="38"/>
      <c r="BA9" s="38"/>
      <c r="BB9" s="38"/>
      <c r="BC9" s="38"/>
      <c r="BD9" s="38"/>
      <c r="BE9" s="38"/>
      <c r="BF9" s="38"/>
      <c r="BG9" s="38"/>
      <c r="BH9" s="38"/>
      <c r="BI9" s="38"/>
      <c r="BJ9" s="38"/>
      <c r="BK9" s="38"/>
      <c r="BL9" s="38"/>
    </row>
    <row r="10" spans="4:64" ht="22.5" customHeight="1">
      <c r="D10" s="38"/>
      <c r="E10" s="38"/>
      <c r="F10" s="38"/>
      <c r="G10" s="38"/>
      <c r="H10" s="38"/>
      <c r="I10" s="38"/>
      <c r="J10" s="38"/>
      <c r="K10" s="38"/>
      <c r="L10" s="38"/>
      <c r="M10" s="38"/>
      <c r="N10" s="38"/>
      <c r="O10" s="38"/>
      <c r="P10" s="42"/>
      <c r="Q10" s="42"/>
      <c r="R10" s="67"/>
      <c r="S10" s="67"/>
      <c r="T10" s="52"/>
      <c r="U10" s="52"/>
      <c r="V10" s="57"/>
      <c r="W10" s="57"/>
      <c r="X10" s="52"/>
      <c r="Y10" s="52"/>
      <c r="Z10" s="52"/>
      <c r="AA10" s="52"/>
      <c r="AB10" s="52"/>
      <c r="AC10" s="52"/>
      <c r="AD10" s="94"/>
      <c r="AE10" s="52"/>
      <c r="AF10" s="52"/>
      <c r="AG10" s="70"/>
      <c r="AH10" s="58"/>
      <c r="AI10" s="52"/>
      <c r="AJ10" s="52"/>
      <c r="AK10" s="52"/>
      <c r="AL10" s="52"/>
      <c r="AM10" s="52"/>
      <c r="AN10" s="52"/>
      <c r="AO10" s="52"/>
      <c r="AP10" s="52"/>
      <c r="AQ10" s="52"/>
      <c r="AR10" s="52"/>
      <c r="AS10" s="52"/>
      <c r="AT10" s="52"/>
      <c r="AU10" s="52"/>
      <c r="AV10" s="67"/>
      <c r="AW10" s="67"/>
      <c r="AX10" s="38"/>
      <c r="AY10" s="38"/>
      <c r="AZ10" s="38"/>
      <c r="BA10" s="38"/>
      <c r="BB10" s="38"/>
      <c r="BC10" s="38"/>
      <c r="BD10" s="38"/>
      <c r="BE10" s="38"/>
      <c r="BF10" s="38"/>
      <c r="BG10" s="38"/>
      <c r="BH10" s="38"/>
      <c r="BI10" s="38"/>
      <c r="BJ10" s="38"/>
      <c r="BK10" s="38"/>
      <c r="BL10" s="38"/>
    </row>
    <row r="11" spans="4:64" ht="22.5" customHeight="1">
      <c r="D11" s="38"/>
      <c r="E11" s="38"/>
      <c r="F11" s="38"/>
      <c r="G11" s="38"/>
      <c r="H11" s="38"/>
      <c r="I11" s="38"/>
      <c r="J11" s="38"/>
      <c r="K11" s="38"/>
      <c r="L11" s="38"/>
      <c r="M11" s="38"/>
      <c r="N11" s="38"/>
      <c r="O11" s="1219"/>
      <c r="P11" s="1219"/>
      <c r="Q11" s="69"/>
      <c r="R11" s="38"/>
      <c r="S11" s="1219"/>
      <c r="T11" s="1219"/>
      <c r="U11" s="38"/>
      <c r="V11" s="38"/>
      <c r="W11" s="38"/>
      <c r="X11" s="38"/>
      <c r="Y11" s="38"/>
      <c r="Z11" s="38"/>
      <c r="AA11" s="38"/>
      <c r="AB11" s="38"/>
      <c r="AD11" s="1238" t="s">
        <v>271</v>
      </c>
      <c r="AE11" s="1238"/>
      <c r="AF11" s="1238"/>
      <c r="AG11" s="1238"/>
      <c r="AH11" s="1238"/>
      <c r="AI11" s="1238"/>
      <c r="AJ11" s="1238"/>
      <c r="AK11" s="1238"/>
      <c r="AL11" s="82"/>
      <c r="AM11" s="82"/>
      <c r="AN11" s="82"/>
      <c r="AO11" s="38"/>
      <c r="AP11" s="38"/>
      <c r="AQ11" s="38"/>
      <c r="AR11" s="38"/>
      <c r="AS11" s="38"/>
      <c r="AT11" s="1219"/>
      <c r="AU11" s="1219"/>
      <c r="AV11" s="38"/>
      <c r="AW11" s="69"/>
      <c r="AX11" s="38"/>
      <c r="AY11" s="38"/>
      <c r="AZ11" s="1219"/>
      <c r="BA11" s="1219"/>
      <c r="BB11" s="38"/>
      <c r="BC11" s="38"/>
      <c r="BD11" s="38"/>
      <c r="BE11" s="38"/>
      <c r="BF11" s="38"/>
      <c r="BG11" s="38"/>
      <c r="BH11" s="38"/>
      <c r="BI11" s="38"/>
      <c r="BJ11" s="38"/>
      <c r="BK11" s="38"/>
      <c r="BL11" s="38"/>
    </row>
    <row r="12" spans="4:64" ht="24" customHeight="1">
      <c r="D12" s="38"/>
      <c r="E12" s="38"/>
      <c r="F12" s="38"/>
      <c r="G12" s="38"/>
      <c r="H12" s="38"/>
      <c r="I12" s="38"/>
      <c r="J12" s="38"/>
      <c r="K12" s="38"/>
      <c r="L12" s="1220"/>
      <c r="M12" s="1220"/>
      <c r="N12" s="38"/>
      <c r="O12" s="1219"/>
      <c r="P12" s="1219"/>
      <c r="Q12" s="69"/>
      <c r="R12" s="54"/>
      <c r="S12" s="1219"/>
      <c r="T12" s="1219"/>
      <c r="U12" s="38"/>
      <c r="V12" s="1220"/>
      <c r="W12" s="1220"/>
      <c r="X12" s="38"/>
      <c r="Y12" s="38"/>
      <c r="Z12" s="38"/>
      <c r="AA12" s="38"/>
      <c r="AB12" s="38"/>
      <c r="AC12" s="55"/>
      <c r="AD12" s="1239"/>
      <c r="AE12" s="1239"/>
      <c r="AF12" s="1239"/>
      <c r="AG12" s="1239"/>
      <c r="AH12" s="1239"/>
      <c r="AI12" s="1239"/>
      <c r="AJ12" s="1239"/>
      <c r="AK12" s="1239"/>
      <c r="AL12" s="82"/>
      <c r="AM12" s="82"/>
      <c r="AN12" s="82"/>
      <c r="AO12" s="38"/>
      <c r="AP12" s="38"/>
      <c r="AQ12" s="1220"/>
      <c r="AR12" s="1220"/>
      <c r="AS12" s="38"/>
      <c r="AT12" s="1219"/>
      <c r="AU12" s="1219"/>
      <c r="AV12" s="38"/>
      <c r="AW12" s="69"/>
      <c r="AX12" s="38"/>
      <c r="AY12" s="38"/>
      <c r="AZ12" s="1219"/>
      <c r="BA12" s="1219"/>
      <c r="BB12" s="1220"/>
      <c r="BC12" s="1220"/>
      <c r="BD12" s="38"/>
      <c r="BE12" s="38"/>
      <c r="BF12" s="38"/>
      <c r="BG12" s="38"/>
      <c r="BH12" s="38"/>
      <c r="BI12" s="38"/>
      <c r="BJ12" s="38"/>
      <c r="BK12" s="38"/>
      <c r="BL12" s="38"/>
    </row>
    <row r="13" spans="4:64" ht="24" customHeight="1">
      <c r="D13" s="42"/>
      <c r="E13" s="42"/>
      <c r="F13" s="42"/>
      <c r="G13" s="42"/>
      <c r="H13" s="38"/>
      <c r="I13" s="38"/>
      <c r="J13" s="38"/>
      <c r="K13" s="38"/>
      <c r="L13" s="1220"/>
      <c r="M13" s="1220"/>
      <c r="N13" s="38"/>
      <c r="O13" s="1219"/>
      <c r="P13" s="1219"/>
      <c r="Q13" s="69"/>
      <c r="R13" s="54"/>
      <c r="S13" s="1219"/>
      <c r="T13" s="1219"/>
      <c r="U13" s="38"/>
      <c r="V13" s="1220"/>
      <c r="W13" s="1220"/>
      <c r="X13" s="1236"/>
      <c r="Y13" s="1236"/>
      <c r="Z13" s="38"/>
      <c r="AA13" s="38"/>
      <c r="AB13" s="38"/>
      <c r="AC13" s="55"/>
      <c r="AD13" s="1239"/>
      <c r="AE13" s="1239"/>
      <c r="AF13" s="1239"/>
      <c r="AG13" s="1239"/>
      <c r="AH13" s="1239"/>
      <c r="AI13" s="1239"/>
      <c r="AJ13" s="1239"/>
      <c r="AK13" s="1239"/>
      <c r="AL13" s="82"/>
      <c r="AM13" s="82"/>
      <c r="AN13" s="1236"/>
      <c r="AO13" s="1236"/>
      <c r="AP13" s="42"/>
      <c r="AQ13" s="1220"/>
      <c r="AR13" s="1220"/>
      <c r="AS13" s="38"/>
      <c r="AT13" s="1227"/>
      <c r="AU13" s="1227"/>
      <c r="AV13" s="38"/>
      <c r="AW13" s="69"/>
      <c r="AX13" s="38"/>
      <c r="AY13" s="38"/>
      <c r="AZ13" s="1227"/>
      <c r="BA13" s="1227"/>
      <c r="BB13" s="1220"/>
      <c r="BC13" s="1220"/>
      <c r="BD13" s="1236"/>
      <c r="BE13" s="1236"/>
      <c r="BF13" s="38"/>
      <c r="BG13" s="38"/>
      <c r="BH13" s="38"/>
      <c r="BI13" s="38"/>
      <c r="BJ13" s="38"/>
      <c r="BK13" s="38"/>
      <c r="BL13" s="38"/>
    </row>
    <row r="14" spans="4:64" ht="24" customHeight="1">
      <c r="D14" s="42"/>
      <c r="E14" s="42"/>
      <c r="F14" s="42"/>
      <c r="G14" s="42"/>
      <c r="H14" s="38"/>
      <c r="I14" s="38"/>
      <c r="J14" s="52"/>
      <c r="K14" s="52"/>
      <c r="L14" s="52"/>
      <c r="M14" s="52"/>
      <c r="N14" s="52"/>
      <c r="O14" s="52"/>
      <c r="P14" s="52"/>
      <c r="Q14" s="70"/>
      <c r="R14" s="58"/>
      <c r="S14" s="52"/>
      <c r="T14" s="52"/>
      <c r="U14" s="52"/>
      <c r="V14" s="52"/>
      <c r="W14" s="52"/>
      <c r="X14" s="1237"/>
      <c r="Y14" s="1237"/>
      <c r="Z14" s="38"/>
      <c r="AA14" s="38"/>
      <c r="AB14" s="38"/>
      <c r="AC14" s="55"/>
      <c r="AD14" s="1239"/>
      <c r="AE14" s="1239"/>
      <c r="AF14" s="1239"/>
      <c r="AG14" s="1239"/>
      <c r="AH14" s="1239"/>
      <c r="AI14" s="1239"/>
      <c r="AJ14" s="1239"/>
      <c r="AK14" s="1239"/>
      <c r="AL14" s="82"/>
      <c r="AM14" s="82"/>
      <c r="AN14" s="1236"/>
      <c r="AO14" s="1236"/>
      <c r="AP14" s="1237"/>
      <c r="AQ14" s="1237"/>
      <c r="AR14" s="52"/>
      <c r="AS14" s="52"/>
      <c r="AT14" s="52"/>
      <c r="AU14" s="52"/>
      <c r="AV14" s="52"/>
      <c r="AW14" s="70"/>
      <c r="AX14" s="52"/>
      <c r="AY14" s="52"/>
      <c r="AZ14" s="52"/>
      <c r="BA14" s="52"/>
      <c r="BB14" s="52"/>
      <c r="BC14" s="52"/>
      <c r="BD14" s="1237"/>
      <c r="BE14" s="1237"/>
      <c r="BF14" s="38"/>
      <c r="BG14" s="38"/>
      <c r="BH14" s="38"/>
      <c r="BI14" s="38"/>
      <c r="BJ14" s="38"/>
      <c r="BK14" s="38"/>
      <c r="BL14" s="38"/>
    </row>
    <row r="15" spans="4:64" ht="24" customHeight="1">
      <c r="D15" s="38"/>
      <c r="E15" s="55"/>
      <c r="F15" s="46"/>
      <c r="G15" s="42"/>
      <c r="H15" s="38"/>
      <c r="I15" s="95"/>
      <c r="M15" s="55"/>
      <c r="N15" s="1239" t="s">
        <v>336</v>
      </c>
      <c r="O15" s="1246"/>
      <c r="P15" s="1246"/>
      <c r="Q15" s="1246"/>
      <c r="R15" s="1246"/>
      <c r="S15" s="1246"/>
      <c r="T15" s="1246"/>
      <c r="U15" s="1246"/>
      <c r="V15" s="1246"/>
      <c r="W15" s="38"/>
      <c r="X15" s="38"/>
      <c r="Y15" s="69"/>
      <c r="Z15" s="38"/>
      <c r="AA15" s="38"/>
      <c r="AB15" s="38"/>
      <c r="AC15" s="38"/>
      <c r="AD15" s="38"/>
      <c r="AE15" s="38"/>
      <c r="AF15" s="38"/>
      <c r="AG15" s="38"/>
      <c r="AH15" s="38"/>
      <c r="AI15" s="38"/>
      <c r="AJ15" s="38"/>
      <c r="AK15" s="38"/>
      <c r="AL15" s="38"/>
      <c r="AM15" s="38"/>
      <c r="AN15" s="38"/>
      <c r="AO15" s="69"/>
      <c r="AP15" s="38"/>
      <c r="AQ15" s="38"/>
      <c r="AR15" s="38"/>
      <c r="AS15" s="38"/>
      <c r="AT15" s="1239" t="s">
        <v>337</v>
      </c>
      <c r="AU15" s="1246"/>
      <c r="AV15" s="1246"/>
      <c r="AW15" s="1246"/>
      <c r="AX15" s="1246"/>
      <c r="AY15" s="1246"/>
      <c r="AZ15" s="1246"/>
      <c r="BA15" s="1246"/>
      <c r="BB15" s="1246"/>
      <c r="BC15" s="38"/>
      <c r="BD15" s="38"/>
      <c r="BE15" s="69"/>
      <c r="BF15" s="38"/>
      <c r="BG15" s="38"/>
      <c r="BH15" s="38"/>
      <c r="BI15" s="38"/>
      <c r="BJ15" s="38"/>
      <c r="BK15" s="38"/>
      <c r="BL15" s="38"/>
    </row>
    <row r="16" spans="4:64" ht="24" customHeight="1">
      <c r="D16" s="38"/>
      <c r="E16" s="46"/>
      <c r="F16" s="46"/>
      <c r="G16" s="42"/>
      <c r="H16" s="38"/>
      <c r="I16" s="95"/>
      <c r="M16" s="55"/>
      <c r="N16" s="1246"/>
      <c r="O16" s="1246"/>
      <c r="P16" s="1246"/>
      <c r="Q16" s="1246"/>
      <c r="R16" s="1246"/>
      <c r="S16" s="1246"/>
      <c r="T16" s="1246"/>
      <c r="U16" s="1246"/>
      <c r="V16" s="1246"/>
      <c r="W16" s="38"/>
      <c r="X16" s="38"/>
      <c r="Y16" s="69"/>
      <c r="Z16" s="38"/>
      <c r="AA16" s="38"/>
      <c r="AB16" s="38"/>
      <c r="AC16" s="38"/>
      <c r="AD16" s="38"/>
      <c r="AE16" s="38"/>
      <c r="AF16" s="38"/>
      <c r="AG16" s="38"/>
      <c r="AH16" s="38"/>
      <c r="AI16" s="38"/>
      <c r="AJ16" s="38"/>
      <c r="AK16" s="38"/>
      <c r="AL16" s="38"/>
      <c r="AM16" s="38"/>
      <c r="AN16" s="38"/>
      <c r="AO16" s="69"/>
      <c r="AP16" s="38"/>
      <c r="AQ16" s="38"/>
      <c r="AR16" s="38"/>
      <c r="AS16" s="38"/>
      <c r="AT16" s="1246"/>
      <c r="AU16" s="1246"/>
      <c r="AV16" s="1246"/>
      <c r="AW16" s="1246"/>
      <c r="AX16" s="1246"/>
      <c r="AY16" s="1246"/>
      <c r="AZ16" s="1246"/>
      <c r="BA16" s="1246"/>
      <c r="BB16" s="1246"/>
      <c r="BC16" s="38"/>
      <c r="BD16" s="38"/>
      <c r="BE16" s="69"/>
      <c r="BF16" s="38"/>
      <c r="BG16" s="38"/>
      <c r="BH16" s="38"/>
      <c r="BI16" s="38"/>
      <c r="BJ16" s="38"/>
      <c r="BK16" s="38"/>
      <c r="BL16" s="38"/>
    </row>
    <row r="17" spans="1:68" ht="26.25" customHeight="1">
      <c r="D17" s="38"/>
      <c r="E17" s="46"/>
      <c r="F17" s="46"/>
      <c r="G17" s="42"/>
      <c r="H17" s="38"/>
      <c r="I17" s="95"/>
      <c r="M17" s="55"/>
      <c r="N17" s="1246"/>
      <c r="O17" s="1246"/>
      <c r="P17" s="1246"/>
      <c r="Q17" s="1246"/>
      <c r="R17" s="1246"/>
      <c r="S17" s="1246"/>
      <c r="T17" s="1246"/>
      <c r="U17" s="1246"/>
      <c r="V17" s="1246"/>
      <c r="W17" s="38"/>
      <c r="X17" s="38"/>
      <c r="Y17" s="69"/>
      <c r="Z17" s="38"/>
      <c r="AA17" s="38"/>
      <c r="AB17" s="38"/>
      <c r="AC17" s="38"/>
      <c r="AD17" s="38"/>
      <c r="AE17" s="38"/>
      <c r="AF17" s="38"/>
      <c r="AG17" s="38"/>
      <c r="AH17" s="38"/>
      <c r="AI17" s="38"/>
      <c r="AJ17" s="38"/>
      <c r="AK17" s="38"/>
      <c r="AL17" s="38"/>
      <c r="AM17" s="38"/>
      <c r="AN17" s="38"/>
      <c r="AO17" s="69"/>
      <c r="AP17" s="38"/>
      <c r="AQ17" s="38"/>
      <c r="AR17" s="38"/>
      <c r="AS17" s="38"/>
      <c r="AT17" s="1246"/>
      <c r="AU17" s="1246"/>
      <c r="AV17" s="1246"/>
      <c r="AW17" s="1246"/>
      <c r="AX17" s="1246"/>
      <c r="AY17" s="1246"/>
      <c r="AZ17" s="1246"/>
      <c r="BA17" s="1246"/>
      <c r="BB17" s="1246"/>
      <c r="BC17" s="38"/>
      <c r="BD17" s="38"/>
      <c r="BE17" s="69"/>
      <c r="BF17" s="38"/>
      <c r="BG17" s="38"/>
      <c r="BH17" s="38"/>
      <c r="BI17" s="38"/>
      <c r="BJ17" s="38"/>
      <c r="BK17" s="38"/>
      <c r="BL17" s="38"/>
    </row>
    <row r="18" spans="1:68" ht="24" customHeight="1">
      <c r="D18" s="42"/>
      <c r="E18" s="42"/>
      <c r="F18" s="56"/>
      <c r="G18" s="56"/>
      <c r="H18" s="67"/>
      <c r="I18" s="96"/>
      <c r="J18" s="52"/>
      <c r="K18" s="52"/>
      <c r="L18" s="1237"/>
      <c r="M18" s="1237"/>
      <c r="N18" s="1227"/>
      <c r="O18" s="1227"/>
      <c r="P18" s="38"/>
      <c r="Q18" s="38"/>
      <c r="R18" s="38"/>
      <c r="S18" s="38"/>
      <c r="T18" s="1227"/>
      <c r="U18" s="1227"/>
      <c r="V18" s="1237"/>
      <c r="W18" s="1237"/>
      <c r="X18" s="52"/>
      <c r="Y18" s="70"/>
      <c r="Z18" s="58"/>
      <c r="AA18" s="52"/>
      <c r="AB18" s="1267"/>
      <c r="AC18" s="1267"/>
      <c r="AD18" s="1227"/>
      <c r="AE18" s="1227"/>
      <c r="AF18" s="38"/>
      <c r="AG18" s="38"/>
      <c r="AH18" s="38"/>
      <c r="AI18" s="38"/>
      <c r="AJ18" s="1227"/>
      <c r="AK18" s="1227"/>
      <c r="AL18" s="1267"/>
      <c r="AM18" s="1267"/>
      <c r="AN18" s="52"/>
      <c r="AO18" s="70"/>
      <c r="AP18" s="86"/>
      <c r="AQ18" s="86"/>
      <c r="AR18" s="1268"/>
      <c r="AS18" s="1268"/>
      <c r="AT18" s="38"/>
      <c r="AU18" s="38"/>
      <c r="AV18" s="38"/>
      <c r="AW18" s="38"/>
      <c r="AX18" s="38"/>
      <c r="AY18" s="38"/>
      <c r="AZ18" s="1227"/>
      <c r="BA18" s="1227"/>
      <c r="BB18" s="1267"/>
      <c r="BC18" s="1267"/>
      <c r="BD18" s="52"/>
      <c r="BE18" s="70"/>
      <c r="BF18" s="86"/>
      <c r="BG18" s="86"/>
      <c r="BH18" s="1268"/>
      <c r="BI18" s="1268"/>
      <c r="BJ18" s="1269"/>
      <c r="BK18" s="1269"/>
      <c r="BL18" s="59"/>
    </row>
    <row r="19" spans="1:68" ht="24" customHeight="1">
      <c r="D19" s="38"/>
      <c r="E19" s="69"/>
      <c r="F19" s="38"/>
      <c r="G19" s="38"/>
      <c r="H19" s="1247" t="s">
        <v>250</v>
      </c>
      <c r="I19" s="1247"/>
      <c r="J19" s="1247"/>
      <c r="K19" s="1247"/>
      <c r="L19" s="38"/>
      <c r="M19" s="38"/>
      <c r="N19" s="54"/>
      <c r="O19" s="38"/>
      <c r="P19" s="38"/>
      <c r="Q19" s="38"/>
      <c r="R19" s="38"/>
      <c r="S19" s="38"/>
      <c r="T19" s="38"/>
      <c r="U19" s="69"/>
      <c r="V19" s="38"/>
      <c r="W19" s="38"/>
      <c r="X19" s="1248" t="s">
        <v>259</v>
      </c>
      <c r="Y19" s="1248"/>
      <c r="Z19" s="1248"/>
      <c r="AA19" s="1248"/>
      <c r="AB19" s="38"/>
      <c r="AC19" s="69"/>
      <c r="AD19" s="38"/>
      <c r="AE19" s="38"/>
      <c r="AF19" s="38"/>
      <c r="AG19" s="38"/>
      <c r="AH19" s="38"/>
      <c r="AI19" s="38"/>
      <c r="AJ19" s="38"/>
      <c r="AK19" s="69"/>
      <c r="AL19" s="38"/>
      <c r="AM19" s="38"/>
      <c r="AN19" s="1248" t="s">
        <v>256</v>
      </c>
      <c r="AO19" s="1248"/>
      <c r="AP19" s="1248"/>
      <c r="AQ19" s="1248"/>
      <c r="AR19" s="38"/>
      <c r="AS19" s="38"/>
      <c r="AT19" s="84"/>
      <c r="AU19" s="38"/>
      <c r="AV19" s="38"/>
      <c r="AW19" s="38"/>
      <c r="AX19" s="38"/>
      <c r="AY19" s="38"/>
      <c r="AZ19" s="38"/>
      <c r="BA19" s="69"/>
      <c r="BB19" s="38"/>
      <c r="BC19" s="38"/>
      <c r="BD19" s="1248" t="s">
        <v>253</v>
      </c>
      <c r="BE19" s="1248"/>
      <c r="BF19" s="1248"/>
      <c r="BG19" s="1248"/>
      <c r="BH19" s="38"/>
      <c r="BI19" s="38"/>
      <c r="BJ19" s="54"/>
      <c r="BK19" s="38"/>
      <c r="BL19" s="38"/>
    </row>
    <row r="20" spans="1:68" ht="24" customHeight="1">
      <c r="A20" s="37"/>
      <c r="B20" s="37"/>
      <c r="C20" s="37"/>
      <c r="D20" s="38"/>
      <c r="E20" s="69"/>
      <c r="F20" s="38"/>
      <c r="G20" s="38"/>
      <c r="H20" s="1248"/>
      <c r="I20" s="1248"/>
      <c r="J20" s="1248"/>
      <c r="K20" s="1248"/>
      <c r="L20" s="38"/>
      <c r="M20" s="38"/>
      <c r="N20" s="54"/>
      <c r="O20" s="38"/>
      <c r="P20" s="38"/>
      <c r="Q20" s="38"/>
      <c r="R20" s="38"/>
      <c r="S20" s="38"/>
      <c r="T20" s="38"/>
      <c r="U20" s="69"/>
      <c r="V20" s="38"/>
      <c r="W20" s="38"/>
      <c r="X20" s="1248"/>
      <c r="Y20" s="1248"/>
      <c r="Z20" s="1248"/>
      <c r="AA20" s="1248"/>
      <c r="AB20" s="38"/>
      <c r="AC20" s="69"/>
      <c r="AD20" s="38"/>
      <c r="AE20" s="38"/>
      <c r="AF20" s="38"/>
      <c r="AG20" s="38"/>
      <c r="AH20" s="38"/>
      <c r="AI20" s="38"/>
      <c r="AJ20" s="38"/>
      <c r="AK20" s="69"/>
      <c r="AL20" s="38"/>
      <c r="AM20" s="38"/>
      <c r="AN20" s="1248"/>
      <c r="AO20" s="1248"/>
      <c r="AP20" s="1248"/>
      <c r="AQ20" s="1248"/>
      <c r="AR20" s="38"/>
      <c r="AS20" s="38"/>
      <c r="AT20" s="84"/>
      <c r="AU20" s="38"/>
      <c r="AV20" s="38"/>
      <c r="AW20" s="38"/>
      <c r="AX20" s="38"/>
      <c r="AY20" s="38"/>
      <c r="AZ20" s="38"/>
      <c r="BA20" s="69"/>
      <c r="BB20" s="38"/>
      <c r="BC20" s="38"/>
      <c r="BD20" s="1248"/>
      <c r="BE20" s="1248"/>
      <c r="BF20" s="1248"/>
      <c r="BG20" s="1248"/>
      <c r="BH20" s="38"/>
      <c r="BI20" s="38"/>
      <c r="BJ20" s="54"/>
      <c r="BK20" s="38"/>
      <c r="BL20" s="38"/>
      <c r="BM20" s="37"/>
      <c r="BN20" s="37"/>
      <c r="BO20" s="37"/>
      <c r="BP20" s="37"/>
    </row>
    <row r="21" spans="1:68" ht="39" customHeight="1">
      <c r="A21" s="37"/>
      <c r="B21" s="37"/>
      <c r="C21" s="37"/>
      <c r="D21" s="38"/>
      <c r="E21" s="69"/>
      <c r="F21" s="38"/>
      <c r="G21" s="38"/>
      <c r="H21" s="59"/>
      <c r="I21" s="59"/>
      <c r="J21" s="59"/>
      <c r="K21" s="59"/>
      <c r="L21" s="38"/>
      <c r="M21" s="38"/>
      <c r="N21" s="54"/>
      <c r="O21" s="38"/>
      <c r="P21" s="38"/>
      <c r="Q21" s="38"/>
      <c r="R21" s="38"/>
      <c r="S21" s="38"/>
      <c r="T21" s="38"/>
      <c r="U21" s="69"/>
      <c r="V21" s="38"/>
      <c r="W21" s="38"/>
      <c r="X21" s="59"/>
      <c r="Y21" s="59"/>
      <c r="Z21" s="59"/>
      <c r="AA21" s="59"/>
      <c r="AB21" s="38"/>
      <c r="AC21" s="69"/>
      <c r="AD21" s="38"/>
      <c r="AE21" s="38"/>
      <c r="AF21" s="38"/>
      <c r="AG21" s="38"/>
      <c r="AH21" s="38"/>
      <c r="AI21" s="38"/>
      <c r="AJ21" s="38"/>
      <c r="AK21" s="69"/>
      <c r="AL21" s="38"/>
      <c r="AM21" s="38"/>
      <c r="AN21" s="59"/>
      <c r="AO21" s="59"/>
      <c r="AP21" s="59"/>
      <c r="AQ21" s="59"/>
      <c r="AR21" s="38"/>
      <c r="AS21" s="38"/>
      <c r="AT21" s="84"/>
      <c r="AU21" s="38"/>
      <c r="AV21" s="38"/>
      <c r="AW21" s="38"/>
      <c r="AX21" s="38"/>
      <c r="AY21" s="38"/>
      <c r="AZ21" s="38"/>
      <c r="BA21" s="69"/>
      <c r="BB21" s="38"/>
      <c r="BC21" s="38"/>
      <c r="BD21" s="59"/>
      <c r="BE21" s="59"/>
      <c r="BF21" s="59"/>
      <c r="BG21" s="59"/>
      <c r="BH21" s="38"/>
      <c r="BI21" s="38"/>
      <c r="BJ21" s="54"/>
      <c r="BK21" s="38"/>
      <c r="BL21" s="38"/>
      <c r="BM21" s="37"/>
      <c r="BN21" s="37"/>
      <c r="BO21" s="37"/>
      <c r="BP21" s="37"/>
    </row>
    <row r="22" spans="1:68" ht="39" customHeight="1">
      <c r="D22" s="38"/>
      <c r="E22" s="69"/>
      <c r="F22" s="38"/>
      <c r="G22" s="38"/>
      <c r="H22" s="59"/>
      <c r="I22" s="59"/>
      <c r="J22" s="59"/>
      <c r="K22" s="59"/>
      <c r="L22" s="38"/>
      <c r="M22" s="38"/>
      <c r="N22" s="54"/>
      <c r="O22" s="38"/>
      <c r="P22" s="38"/>
      <c r="Q22" s="38"/>
      <c r="R22" s="38"/>
      <c r="S22" s="38"/>
      <c r="T22" s="38"/>
      <c r="U22" s="69"/>
      <c r="V22" s="38"/>
      <c r="W22" s="38"/>
      <c r="X22" s="59"/>
      <c r="Y22" s="59"/>
      <c r="Z22" s="59"/>
      <c r="AA22" s="59"/>
      <c r="AB22" s="38"/>
      <c r="AC22" s="69"/>
      <c r="AD22" s="38"/>
      <c r="AE22" s="38"/>
      <c r="AF22" s="38"/>
      <c r="AG22" s="38"/>
      <c r="AH22" s="38"/>
      <c r="AI22" s="38"/>
      <c r="AJ22" s="38"/>
      <c r="AK22" s="69"/>
      <c r="AL22" s="38"/>
      <c r="AM22" s="38"/>
      <c r="AN22" s="59"/>
      <c r="AO22" s="59"/>
      <c r="AP22" s="59"/>
      <c r="AQ22" s="59"/>
      <c r="AR22" s="38"/>
      <c r="AS22" s="38"/>
      <c r="AT22" s="84"/>
      <c r="AU22" s="38"/>
      <c r="AV22" s="38"/>
      <c r="AW22" s="38"/>
      <c r="AX22" s="38"/>
      <c r="AY22" s="38"/>
      <c r="AZ22" s="38"/>
      <c r="BA22" s="69"/>
      <c r="BB22" s="38"/>
      <c r="BC22" s="38"/>
      <c r="BD22" s="59"/>
      <c r="BE22" s="59"/>
      <c r="BF22" s="59"/>
      <c r="BG22" s="59"/>
      <c r="BH22" s="38"/>
      <c r="BI22" s="38"/>
      <c r="BJ22" s="54"/>
      <c r="BK22" s="38"/>
      <c r="BL22" s="38"/>
    </row>
    <row r="23" spans="1:68" ht="24" customHeight="1">
      <c r="D23" s="80"/>
      <c r="E23" s="74"/>
      <c r="F23" s="80"/>
      <c r="G23" s="38"/>
      <c r="H23" s="38"/>
      <c r="I23" s="38"/>
      <c r="J23" s="38"/>
      <c r="K23" s="38"/>
      <c r="L23" s="38"/>
      <c r="M23" s="38"/>
      <c r="N23" s="60"/>
      <c r="O23" s="38"/>
      <c r="P23" s="38"/>
      <c r="Q23" s="38"/>
      <c r="R23" s="38"/>
      <c r="S23" s="38"/>
      <c r="T23" s="38"/>
      <c r="U23" s="74"/>
      <c r="V23" s="38"/>
      <c r="W23" s="38"/>
      <c r="X23" s="38"/>
      <c r="Y23" s="38"/>
      <c r="Z23" s="38"/>
      <c r="AA23" s="38"/>
      <c r="AB23" s="38"/>
      <c r="AC23" s="74"/>
      <c r="AD23" s="38"/>
      <c r="AE23" s="38"/>
      <c r="AF23" s="38"/>
      <c r="AG23" s="38"/>
      <c r="AH23" s="38"/>
      <c r="AI23" s="38"/>
      <c r="AJ23" s="38"/>
      <c r="AK23" s="74"/>
      <c r="AL23" s="80"/>
      <c r="AM23" s="38"/>
      <c r="AN23" s="38"/>
      <c r="AO23" s="38"/>
      <c r="AP23" s="38"/>
      <c r="AQ23" s="38"/>
      <c r="AR23" s="38"/>
      <c r="AS23" s="38"/>
      <c r="AT23" s="90"/>
      <c r="AU23" s="38"/>
      <c r="AV23" s="38"/>
      <c r="AW23" s="38"/>
      <c r="AX23" s="38"/>
      <c r="AY23" s="38"/>
      <c r="AZ23" s="38"/>
      <c r="BA23" s="74"/>
      <c r="BB23" s="38"/>
      <c r="BC23" s="38"/>
      <c r="BD23" s="38"/>
      <c r="BE23" s="38"/>
      <c r="BF23" s="38"/>
      <c r="BG23" s="38"/>
      <c r="BH23" s="38"/>
      <c r="BI23" s="38"/>
      <c r="BJ23" s="60"/>
      <c r="BK23" s="38"/>
      <c r="BL23" s="38"/>
    </row>
    <row r="24" spans="1:68" ht="24" customHeight="1">
      <c r="D24" s="1240" t="s">
        <v>338</v>
      </c>
      <c r="E24" s="1241"/>
      <c r="F24" s="1241"/>
      <c r="G24" s="1242"/>
      <c r="H24" s="92"/>
      <c r="I24" s="92"/>
      <c r="J24" s="92"/>
      <c r="K24" s="92"/>
      <c r="L24" s="1240" t="s">
        <v>378</v>
      </c>
      <c r="M24" s="1241"/>
      <c r="N24" s="1241"/>
      <c r="O24" s="1242"/>
      <c r="P24" s="92"/>
      <c r="Q24" s="92"/>
      <c r="R24" s="92"/>
      <c r="S24" s="92"/>
      <c r="T24" s="1240" t="s">
        <v>260</v>
      </c>
      <c r="U24" s="1241"/>
      <c r="V24" s="1241"/>
      <c r="W24" s="1242"/>
      <c r="X24" s="92"/>
      <c r="Y24" s="92"/>
      <c r="Z24" s="92"/>
      <c r="AA24" s="92"/>
      <c r="AB24" s="1240" t="s">
        <v>261</v>
      </c>
      <c r="AC24" s="1241"/>
      <c r="AD24" s="1241"/>
      <c r="AE24" s="1242"/>
      <c r="AF24" s="92"/>
      <c r="AG24" s="92"/>
      <c r="AH24" s="92"/>
      <c r="AI24" s="92"/>
      <c r="AJ24" s="1240" t="s">
        <v>257</v>
      </c>
      <c r="AK24" s="1241"/>
      <c r="AL24" s="1241"/>
      <c r="AM24" s="1242"/>
      <c r="AN24" s="92"/>
      <c r="AO24" s="92"/>
      <c r="AP24" s="92"/>
      <c r="AQ24" s="92"/>
      <c r="AR24" s="1240" t="s">
        <v>258</v>
      </c>
      <c r="AS24" s="1241"/>
      <c r="AT24" s="1241"/>
      <c r="AU24" s="1242"/>
      <c r="AV24" s="92"/>
      <c r="AW24" s="92"/>
      <c r="AX24" s="92"/>
      <c r="AY24" s="92"/>
      <c r="AZ24" s="1240" t="s">
        <v>379</v>
      </c>
      <c r="BA24" s="1241"/>
      <c r="BB24" s="1241"/>
      <c r="BC24" s="1242"/>
      <c r="BD24" s="92"/>
      <c r="BE24" s="92"/>
      <c r="BF24" s="92"/>
      <c r="BG24" s="92"/>
      <c r="BH24" s="1240" t="s">
        <v>255</v>
      </c>
      <c r="BI24" s="1241"/>
      <c r="BJ24" s="1241"/>
      <c r="BK24" s="1242"/>
      <c r="BL24" s="47"/>
    </row>
    <row r="25" spans="1:68" ht="24" customHeight="1">
      <c r="D25" s="1243"/>
      <c r="E25" s="1244"/>
      <c r="F25" s="1244"/>
      <c r="G25" s="1245"/>
      <c r="H25" s="92"/>
      <c r="I25" s="92"/>
      <c r="J25" s="92"/>
      <c r="K25" s="92"/>
      <c r="L25" s="1243"/>
      <c r="M25" s="1244"/>
      <c r="N25" s="1244"/>
      <c r="O25" s="1245"/>
      <c r="P25" s="92"/>
      <c r="Q25" s="92"/>
      <c r="R25" s="92"/>
      <c r="S25" s="92"/>
      <c r="T25" s="1243"/>
      <c r="U25" s="1244"/>
      <c r="V25" s="1244"/>
      <c r="W25" s="1245"/>
      <c r="X25" s="92"/>
      <c r="Y25" s="92"/>
      <c r="Z25" s="92"/>
      <c r="AA25" s="92"/>
      <c r="AB25" s="1243"/>
      <c r="AC25" s="1244"/>
      <c r="AD25" s="1244"/>
      <c r="AE25" s="1245"/>
      <c r="AF25" s="92"/>
      <c r="AG25" s="92"/>
      <c r="AH25" s="92"/>
      <c r="AI25" s="92"/>
      <c r="AJ25" s="1243"/>
      <c r="AK25" s="1244"/>
      <c r="AL25" s="1244"/>
      <c r="AM25" s="1245"/>
      <c r="AN25" s="92"/>
      <c r="AO25" s="92"/>
      <c r="AP25" s="92"/>
      <c r="AQ25" s="92"/>
      <c r="AR25" s="1243"/>
      <c r="AS25" s="1244"/>
      <c r="AT25" s="1244"/>
      <c r="AU25" s="1245"/>
      <c r="AV25" s="92"/>
      <c r="AW25" s="92"/>
      <c r="AX25" s="92"/>
      <c r="AY25" s="92"/>
      <c r="AZ25" s="1243"/>
      <c r="BA25" s="1244"/>
      <c r="BB25" s="1244"/>
      <c r="BC25" s="1245"/>
      <c r="BD25" s="92"/>
      <c r="BE25" s="92"/>
      <c r="BF25" s="92"/>
      <c r="BG25" s="92"/>
      <c r="BH25" s="1243"/>
      <c r="BI25" s="1244"/>
      <c r="BJ25" s="1244"/>
      <c r="BK25" s="1245"/>
      <c r="BL25" s="47"/>
    </row>
    <row r="26" spans="1:68" ht="24" customHeight="1">
      <c r="D26" s="1249"/>
      <c r="E26" s="1250"/>
      <c r="F26" s="1250"/>
      <c r="G26" s="1251"/>
      <c r="H26" s="38"/>
      <c r="I26" s="38"/>
      <c r="J26" s="38"/>
      <c r="K26" s="38"/>
      <c r="L26" s="1249"/>
      <c r="M26" s="1250"/>
      <c r="N26" s="1250"/>
      <c r="O26" s="1251"/>
      <c r="P26" s="38"/>
      <c r="Q26" s="38"/>
      <c r="R26" s="38"/>
      <c r="S26" s="38"/>
      <c r="T26" s="1258"/>
      <c r="U26" s="1259"/>
      <c r="V26" s="1259"/>
      <c r="W26" s="1260"/>
      <c r="X26" s="38"/>
      <c r="Y26" s="38"/>
      <c r="Z26" s="38"/>
      <c r="AA26" s="38"/>
      <c r="AB26" s="1258"/>
      <c r="AC26" s="1259"/>
      <c r="AD26" s="1259"/>
      <c r="AE26" s="1260"/>
      <c r="AF26" s="38"/>
      <c r="AG26" s="38"/>
      <c r="AH26" s="38"/>
      <c r="AI26" s="38"/>
      <c r="AJ26" s="1258"/>
      <c r="AK26" s="1259"/>
      <c r="AL26" s="1259"/>
      <c r="AM26" s="1260"/>
      <c r="AN26" s="38"/>
      <c r="AO26" s="38"/>
      <c r="AP26" s="38"/>
      <c r="AQ26" s="38"/>
      <c r="AR26" s="1258"/>
      <c r="AS26" s="1259"/>
      <c r="AT26" s="1259"/>
      <c r="AU26" s="1260"/>
      <c r="AV26" s="38"/>
      <c r="AW26" s="38"/>
      <c r="AX26" s="38"/>
      <c r="AY26" s="38"/>
      <c r="AZ26" s="1258"/>
      <c r="BA26" s="1259"/>
      <c r="BB26" s="1259"/>
      <c r="BC26" s="1260"/>
      <c r="BD26" s="38"/>
      <c r="BE26" s="38"/>
      <c r="BF26" s="38"/>
      <c r="BG26" s="38"/>
      <c r="BH26" s="1258"/>
      <c r="BI26" s="1259"/>
      <c r="BJ26" s="1259"/>
      <c r="BK26" s="1260"/>
      <c r="BL26" s="75"/>
    </row>
    <row r="27" spans="1:68" ht="24" customHeight="1">
      <c r="D27" s="1252"/>
      <c r="E27" s="1253"/>
      <c r="F27" s="1253"/>
      <c r="G27" s="1254"/>
      <c r="H27" s="38"/>
      <c r="I27" s="38"/>
      <c r="J27" s="38"/>
      <c r="K27" s="38"/>
      <c r="L27" s="1252"/>
      <c r="M27" s="1253"/>
      <c r="N27" s="1253"/>
      <c r="O27" s="1254"/>
      <c r="P27" s="38"/>
      <c r="Q27" s="38"/>
      <c r="R27" s="38"/>
      <c r="S27" s="38"/>
      <c r="T27" s="1261"/>
      <c r="U27" s="1262"/>
      <c r="V27" s="1262"/>
      <c r="W27" s="1263"/>
      <c r="X27" s="38"/>
      <c r="Y27" s="38"/>
      <c r="Z27" s="38"/>
      <c r="AA27" s="38"/>
      <c r="AB27" s="1261"/>
      <c r="AC27" s="1262"/>
      <c r="AD27" s="1262"/>
      <c r="AE27" s="1263"/>
      <c r="AF27" s="38"/>
      <c r="AG27" s="38"/>
      <c r="AH27" s="38"/>
      <c r="AI27" s="38"/>
      <c r="AJ27" s="1261"/>
      <c r="AK27" s="1262"/>
      <c r="AL27" s="1262"/>
      <c r="AM27" s="1263"/>
      <c r="AN27" s="38"/>
      <c r="AO27" s="38"/>
      <c r="AP27" s="38"/>
      <c r="AQ27" s="38"/>
      <c r="AR27" s="1261"/>
      <c r="AS27" s="1262"/>
      <c r="AT27" s="1262"/>
      <c r="AU27" s="1263"/>
      <c r="AV27" s="38"/>
      <c r="AW27" s="38"/>
      <c r="AX27" s="38"/>
      <c r="AY27" s="38"/>
      <c r="AZ27" s="1261"/>
      <c r="BA27" s="1262"/>
      <c r="BB27" s="1262"/>
      <c r="BC27" s="1263"/>
      <c r="BD27" s="38"/>
      <c r="BE27" s="38"/>
      <c r="BF27" s="38"/>
      <c r="BG27" s="38"/>
      <c r="BH27" s="1261"/>
      <c r="BI27" s="1262"/>
      <c r="BJ27" s="1262"/>
      <c r="BK27" s="1263"/>
      <c r="BL27" s="75"/>
    </row>
    <row r="28" spans="1:68" ht="24" customHeight="1">
      <c r="D28" s="1252"/>
      <c r="E28" s="1253"/>
      <c r="F28" s="1253"/>
      <c r="G28" s="1254"/>
      <c r="H28" s="38"/>
      <c r="I28" s="38"/>
      <c r="J28" s="38"/>
      <c r="K28" s="38"/>
      <c r="L28" s="1252"/>
      <c r="M28" s="1253"/>
      <c r="N28" s="1253"/>
      <c r="O28" s="1254"/>
      <c r="P28" s="38"/>
      <c r="Q28" s="38"/>
      <c r="R28" s="38"/>
      <c r="S28" s="38"/>
      <c r="T28" s="1261"/>
      <c r="U28" s="1262"/>
      <c r="V28" s="1262"/>
      <c r="W28" s="1263"/>
      <c r="X28" s="38"/>
      <c r="Y28" s="38"/>
      <c r="Z28" s="38"/>
      <c r="AA28" s="38"/>
      <c r="AB28" s="1261"/>
      <c r="AC28" s="1262"/>
      <c r="AD28" s="1262"/>
      <c r="AE28" s="1263"/>
      <c r="AF28" s="38"/>
      <c r="AG28" s="38"/>
      <c r="AH28" s="38"/>
      <c r="AI28" s="38"/>
      <c r="AJ28" s="1261"/>
      <c r="AK28" s="1262"/>
      <c r="AL28" s="1262"/>
      <c r="AM28" s="1263"/>
      <c r="AN28" s="38"/>
      <c r="AO28" s="38"/>
      <c r="AP28" s="38"/>
      <c r="AQ28" s="38"/>
      <c r="AR28" s="1261"/>
      <c r="AS28" s="1262"/>
      <c r="AT28" s="1262"/>
      <c r="AU28" s="1263"/>
      <c r="AV28" s="38"/>
      <c r="AW28" s="38"/>
      <c r="AX28" s="38"/>
      <c r="AY28" s="38"/>
      <c r="AZ28" s="1261"/>
      <c r="BA28" s="1262"/>
      <c r="BB28" s="1262"/>
      <c r="BC28" s="1263"/>
      <c r="BD28" s="38"/>
      <c r="BE28" s="38"/>
      <c r="BF28" s="38"/>
      <c r="BG28" s="38"/>
      <c r="BH28" s="1261"/>
      <c r="BI28" s="1262"/>
      <c r="BJ28" s="1262"/>
      <c r="BK28" s="1263"/>
      <c r="BL28" s="75"/>
    </row>
    <row r="29" spans="1:68" ht="24" customHeight="1">
      <c r="D29" s="1252"/>
      <c r="E29" s="1253"/>
      <c r="F29" s="1253"/>
      <c r="G29" s="1254"/>
      <c r="H29" s="38"/>
      <c r="I29" s="38"/>
      <c r="J29" s="38"/>
      <c r="K29" s="38"/>
      <c r="L29" s="1252"/>
      <c r="M29" s="1253"/>
      <c r="N29" s="1253"/>
      <c r="O29" s="1254"/>
      <c r="P29" s="38"/>
      <c r="Q29" s="38"/>
      <c r="R29" s="38"/>
      <c r="S29" s="38"/>
      <c r="T29" s="1261"/>
      <c r="U29" s="1262"/>
      <c r="V29" s="1262"/>
      <c r="W29" s="1263"/>
      <c r="X29" s="38"/>
      <c r="Y29" s="38"/>
      <c r="Z29" s="38"/>
      <c r="AA29" s="38"/>
      <c r="AB29" s="1261"/>
      <c r="AC29" s="1262"/>
      <c r="AD29" s="1262"/>
      <c r="AE29" s="1263"/>
      <c r="AF29" s="38"/>
      <c r="AG29" s="38"/>
      <c r="AH29" s="38"/>
      <c r="AI29" s="38"/>
      <c r="AJ29" s="1261"/>
      <c r="AK29" s="1262"/>
      <c r="AL29" s="1262"/>
      <c r="AM29" s="1263"/>
      <c r="AN29" s="38"/>
      <c r="AO29" s="38"/>
      <c r="AP29" s="38"/>
      <c r="AQ29" s="38"/>
      <c r="AR29" s="1261"/>
      <c r="AS29" s="1262"/>
      <c r="AT29" s="1262"/>
      <c r="AU29" s="1263"/>
      <c r="AV29" s="38"/>
      <c r="AW29" s="38"/>
      <c r="AX29" s="38"/>
      <c r="AY29" s="38"/>
      <c r="AZ29" s="1261"/>
      <c r="BA29" s="1262"/>
      <c r="BB29" s="1262"/>
      <c r="BC29" s="1263"/>
      <c r="BD29" s="38"/>
      <c r="BE29" s="38"/>
      <c r="BF29" s="38"/>
      <c r="BG29" s="38"/>
      <c r="BH29" s="1261"/>
      <c r="BI29" s="1262"/>
      <c r="BJ29" s="1262"/>
      <c r="BK29" s="1263"/>
      <c r="BL29" s="75"/>
    </row>
    <row r="30" spans="1:68" s="37" customFormat="1" ht="24" customHeight="1">
      <c r="A30" s="39"/>
      <c r="B30" s="39"/>
      <c r="C30" s="39"/>
      <c r="D30" s="1252"/>
      <c r="E30" s="1253"/>
      <c r="F30" s="1253"/>
      <c r="G30" s="1254"/>
      <c r="H30" s="38"/>
      <c r="I30" s="38"/>
      <c r="J30" s="38"/>
      <c r="K30" s="38"/>
      <c r="L30" s="1252"/>
      <c r="M30" s="1253"/>
      <c r="N30" s="1253"/>
      <c r="O30" s="1254"/>
      <c r="P30" s="38"/>
      <c r="Q30" s="38"/>
      <c r="R30" s="38"/>
      <c r="S30" s="38"/>
      <c r="T30" s="1261"/>
      <c r="U30" s="1262"/>
      <c r="V30" s="1262"/>
      <c r="W30" s="1263"/>
      <c r="X30" s="38"/>
      <c r="Y30" s="38"/>
      <c r="Z30" s="38"/>
      <c r="AA30" s="38"/>
      <c r="AB30" s="1261"/>
      <c r="AC30" s="1262"/>
      <c r="AD30" s="1262"/>
      <c r="AE30" s="1263"/>
      <c r="AF30" s="38"/>
      <c r="AG30" s="38"/>
      <c r="AH30" s="38"/>
      <c r="AI30" s="38"/>
      <c r="AJ30" s="1261"/>
      <c r="AK30" s="1262"/>
      <c r="AL30" s="1262"/>
      <c r="AM30" s="1263"/>
      <c r="AN30" s="38"/>
      <c r="AO30" s="38"/>
      <c r="AP30" s="38"/>
      <c r="AQ30" s="38"/>
      <c r="AR30" s="1261"/>
      <c r="AS30" s="1262"/>
      <c r="AT30" s="1262"/>
      <c r="AU30" s="1263"/>
      <c r="AV30" s="38"/>
      <c r="AW30" s="38"/>
      <c r="AX30" s="38"/>
      <c r="AY30" s="38"/>
      <c r="AZ30" s="1261"/>
      <c r="BA30" s="1262"/>
      <c r="BB30" s="1262"/>
      <c r="BC30" s="1263"/>
      <c r="BD30" s="38"/>
      <c r="BE30" s="38"/>
      <c r="BF30" s="38"/>
      <c r="BG30" s="38"/>
      <c r="BH30" s="1261"/>
      <c r="BI30" s="1262"/>
      <c r="BJ30" s="1262"/>
      <c r="BK30" s="1263"/>
      <c r="BL30" s="75"/>
      <c r="BM30" s="39"/>
      <c r="BN30" s="39"/>
      <c r="BO30" s="39"/>
      <c r="BP30" s="39"/>
    </row>
    <row r="31" spans="1:68" s="37" customFormat="1" ht="24" customHeight="1">
      <c r="A31" s="39"/>
      <c r="B31" s="39"/>
      <c r="C31" s="39"/>
      <c r="D31" s="1252"/>
      <c r="E31" s="1253"/>
      <c r="F31" s="1253"/>
      <c r="G31" s="1254"/>
      <c r="H31" s="38"/>
      <c r="I31" s="38"/>
      <c r="J31" s="38"/>
      <c r="K31" s="38"/>
      <c r="L31" s="1252"/>
      <c r="M31" s="1253"/>
      <c r="N31" s="1253"/>
      <c r="O31" s="1254"/>
      <c r="P31" s="38"/>
      <c r="Q31" s="38"/>
      <c r="R31" s="38"/>
      <c r="S31" s="38"/>
      <c r="T31" s="1261"/>
      <c r="U31" s="1262"/>
      <c r="V31" s="1262"/>
      <c r="W31" s="1263"/>
      <c r="X31" s="38"/>
      <c r="Y31" s="38"/>
      <c r="Z31" s="38"/>
      <c r="AA31" s="38"/>
      <c r="AB31" s="1261"/>
      <c r="AC31" s="1262"/>
      <c r="AD31" s="1262"/>
      <c r="AE31" s="1263"/>
      <c r="AF31" s="38"/>
      <c r="AG31" s="38"/>
      <c r="AH31" s="38"/>
      <c r="AI31" s="38"/>
      <c r="AJ31" s="1261"/>
      <c r="AK31" s="1262"/>
      <c r="AL31" s="1262"/>
      <c r="AM31" s="1263"/>
      <c r="AN31" s="38"/>
      <c r="AO31" s="38"/>
      <c r="AP31" s="38"/>
      <c r="AQ31" s="38"/>
      <c r="AR31" s="1261"/>
      <c r="AS31" s="1262"/>
      <c r="AT31" s="1262"/>
      <c r="AU31" s="1263"/>
      <c r="AV31" s="38"/>
      <c r="AW31" s="38"/>
      <c r="AX31" s="38"/>
      <c r="AY31" s="38"/>
      <c r="AZ31" s="1261"/>
      <c r="BA31" s="1262"/>
      <c r="BB31" s="1262"/>
      <c r="BC31" s="1263"/>
      <c r="BD31" s="38"/>
      <c r="BE31" s="38"/>
      <c r="BF31" s="38"/>
      <c r="BG31" s="38"/>
      <c r="BH31" s="1261"/>
      <c r="BI31" s="1262"/>
      <c r="BJ31" s="1262"/>
      <c r="BK31" s="1263"/>
      <c r="BL31" s="75"/>
      <c r="BM31" s="39"/>
      <c r="BN31" s="39"/>
      <c r="BO31" s="39"/>
      <c r="BP31" s="39"/>
    </row>
    <row r="32" spans="1:68" ht="24" customHeight="1">
      <c r="D32" s="1252"/>
      <c r="E32" s="1253"/>
      <c r="F32" s="1253"/>
      <c r="G32" s="1254"/>
      <c r="H32" s="38"/>
      <c r="I32" s="38"/>
      <c r="J32" s="38"/>
      <c r="K32" s="38"/>
      <c r="L32" s="1252"/>
      <c r="M32" s="1253"/>
      <c r="N32" s="1253"/>
      <c r="O32" s="1254"/>
      <c r="P32" s="38"/>
      <c r="Q32" s="38"/>
      <c r="R32" s="38"/>
      <c r="S32" s="38"/>
      <c r="T32" s="1261"/>
      <c r="U32" s="1262"/>
      <c r="V32" s="1262"/>
      <c r="W32" s="1263"/>
      <c r="X32" s="38"/>
      <c r="Y32" s="38"/>
      <c r="Z32" s="38"/>
      <c r="AA32" s="38"/>
      <c r="AB32" s="1261"/>
      <c r="AC32" s="1262"/>
      <c r="AD32" s="1262"/>
      <c r="AE32" s="1263"/>
      <c r="AF32" s="38"/>
      <c r="AG32" s="38"/>
      <c r="AH32" s="38"/>
      <c r="AI32" s="38"/>
      <c r="AJ32" s="1261"/>
      <c r="AK32" s="1262"/>
      <c r="AL32" s="1262"/>
      <c r="AM32" s="1263"/>
      <c r="AN32" s="38"/>
      <c r="AO32" s="38"/>
      <c r="AP32" s="38"/>
      <c r="AQ32" s="38"/>
      <c r="AR32" s="1261"/>
      <c r="AS32" s="1262"/>
      <c r="AT32" s="1262"/>
      <c r="AU32" s="1263"/>
      <c r="AV32" s="38"/>
      <c r="AW32" s="38"/>
      <c r="AX32" s="38"/>
      <c r="AY32" s="38"/>
      <c r="AZ32" s="1261"/>
      <c r="BA32" s="1262"/>
      <c r="BB32" s="1262"/>
      <c r="BC32" s="1263"/>
      <c r="BD32" s="38"/>
      <c r="BE32" s="38"/>
      <c r="BF32" s="38"/>
      <c r="BG32" s="38"/>
      <c r="BH32" s="1261"/>
      <c r="BI32" s="1262"/>
      <c r="BJ32" s="1262"/>
      <c r="BK32" s="1263"/>
      <c r="BL32" s="75"/>
    </row>
    <row r="33" spans="4:64" ht="24" customHeight="1">
      <c r="D33" s="1252"/>
      <c r="E33" s="1253"/>
      <c r="F33" s="1253"/>
      <c r="G33" s="1254"/>
      <c r="H33" s="38"/>
      <c r="I33" s="38"/>
      <c r="J33" s="38"/>
      <c r="K33" s="38"/>
      <c r="L33" s="1252"/>
      <c r="M33" s="1253"/>
      <c r="N33" s="1253"/>
      <c r="O33" s="1254"/>
      <c r="P33" s="38"/>
      <c r="Q33" s="38"/>
      <c r="R33" s="38"/>
      <c r="S33" s="38"/>
      <c r="T33" s="1261"/>
      <c r="U33" s="1262"/>
      <c r="V33" s="1262"/>
      <c r="W33" s="1263"/>
      <c r="X33" s="38"/>
      <c r="Y33" s="38"/>
      <c r="Z33" s="38"/>
      <c r="AA33" s="38"/>
      <c r="AB33" s="1261"/>
      <c r="AC33" s="1262"/>
      <c r="AD33" s="1262"/>
      <c r="AE33" s="1263"/>
      <c r="AF33" s="38"/>
      <c r="AG33" s="38"/>
      <c r="AH33" s="38"/>
      <c r="AI33" s="38"/>
      <c r="AJ33" s="1261"/>
      <c r="AK33" s="1262"/>
      <c r="AL33" s="1262"/>
      <c r="AM33" s="1263"/>
      <c r="AN33" s="38"/>
      <c r="AO33" s="38"/>
      <c r="AP33" s="38"/>
      <c r="AQ33" s="38"/>
      <c r="AR33" s="1261"/>
      <c r="AS33" s="1262"/>
      <c r="AT33" s="1262"/>
      <c r="AU33" s="1263"/>
      <c r="AV33" s="38"/>
      <c r="AW33" s="38"/>
      <c r="AX33" s="38"/>
      <c r="AY33" s="38"/>
      <c r="AZ33" s="1261"/>
      <c r="BA33" s="1262"/>
      <c r="BB33" s="1262"/>
      <c r="BC33" s="1263"/>
      <c r="BD33" s="38"/>
      <c r="BE33" s="38"/>
      <c r="BF33" s="38"/>
      <c r="BG33" s="38"/>
      <c r="BH33" s="1261"/>
      <c r="BI33" s="1262"/>
      <c r="BJ33" s="1262"/>
      <c r="BK33" s="1263"/>
      <c r="BL33" s="75"/>
    </row>
    <row r="34" spans="4:64" ht="24" customHeight="1">
      <c r="D34" s="1252"/>
      <c r="E34" s="1253"/>
      <c r="F34" s="1253"/>
      <c r="G34" s="1254"/>
      <c r="H34" s="38"/>
      <c r="I34" s="38"/>
      <c r="J34" s="38"/>
      <c r="K34" s="38"/>
      <c r="L34" s="1252"/>
      <c r="M34" s="1253"/>
      <c r="N34" s="1253"/>
      <c r="O34" s="1254"/>
      <c r="P34" s="38"/>
      <c r="Q34" s="38"/>
      <c r="R34" s="38"/>
      <c r="S34" s="38"/>
      <c r="T34" s="1261"/>
      <c r="U34" s="1262"/>
      <c r="V34" s="1262"/>
      <c r="W34" s="1263"/>
      <c r="X34" s="38"/>
      <c r="Y34" s="38"/>
      <c r="Z34" s="38"/>
      <c r="AA34" s="38"/>
      <c r="AB34" s="1261"/>
      <c r="AC34" s="1262"/>
      <c r="AD34" s="1262"/>
      <c r="AE34" s="1263"/>
      <c r="AF34" s="38"/>
      <c r="AG34" s="38"/>
      <c r="AH34" s="38"/>
      <c r="AI34" s="38"/>
      <c r="AJ34" s="1261"/>
      <c r="AK34" s="1262"/>
      <c r="AL34" s="1262"/>
      <c r="AM34" s="1263"/>
      <c r="AN34" s="38"/>
      <c r="AO34" s="38"/>
      <c r="AP34" s="38"/>
      <c r="AQ34" s="38"/>
      <c r="AR34" s="1261"/>
      <c r="AS34" s="1262"/>
      <c r="AT34" s="1262"/>
      <c r="AU34" s="1263"/>
      <c r="AV34" s="38"/>
      <c r="AW34" s="38"/>
      <c r="AX34" s="38"/>
      <c r="AY34" s="38"/>
      <c r="AZ34" s="1261"/>
      <c r="BA34" s="1262"/>
      <c r="BB34" s="1262"/>
      <c r="BC34" s="1263"/>
      <c r="BD34" s="38"/>
      <c r="BE34" s="38"/>
      <c r="BF34" s="38"/>
      <c r="BG34" s="38"/>
      <c r="BH34" s="1261"/>
      <c r="BI34" s="1262"/>
      <c r="BJ34" s="1262"/>
      <c r="BK34" s="1263"/>
      <c r="BL34" s="75"/>
    </row>
    <row r="35" spans="4:64" ht="24" customHeight="1">
      <c r="D35" s="1252"/>
      <c r="E35" s="1253"/>
      <c r="F35" s="1253"/>
      <c r="G35" s="1254"/>
      <c r="H35" s="38"/>
      <c r="I35" s="38"/>
      <c r="J35" s="38"/>
      <c r="K35" s="38"/>
      <c r="L35" s="1252"/>
      <c r="M35" s="1253"/>
      <c r="N35" s="1253"/>
      <c r="O35" s="1254"/>
      <c r="P35" s="38"/>
      <c r="Q35" s="38"/>
      <c r="R35" s="38"/>
      <c r="S35" s="38"/>
      <c r="T35" s="1261"/>
      <c r="U35" s="1262"/>
      <c r="V35" s="1262"/>
      <c r="W35" s="1263"/>
      <c r="X35" s="38"/>
      <c r="Y35" s="38"/>
      <c r="Z35" s="38"/>
      <c r="AA35" s="38"/>
      <c r="AB35" s="1261"/>
      <c r="AC35" s="1262"/>
      <c r="AD35" s="1262"/>
      <c r="AE35" s="1263"/>
      <c r="AF35" s="38"/>
      <c r="AG35" s="38"/>
      <c r="AH35" s="38"/>
      <c r="AI35" s="38"/>
      <c r="AJ35" s="1261"/>
      <c r="AK35" s="1262"/>
      <c r="AL35" s="1262"/>
      <c r="AM35" s="1263"/>
      <c r="AN35" s="38"/>
      <c r="AO35" s="38"/>
      <c r="AP35" s="38"/>
      <c r="AQ35" s="38"/>
      <c r="AR35" s="1261"/>
      <c r="AS35" s="1262"/>
      <c r="AT35" s="1262"/>
      <c r="AU35" s="1263"/>
      <c r="AV35" s="38"/>
      <c r="AW35" s="38"/>
      <c r="AX35" s="38"/>
      <c r="AY35" s="38"/>
      <c r="AZ35" s="1261"/>
      <c r="BA35" s="1262"/>
      <c r="BB35" s="1262"/>
      <c r="BC35" s="1263"/>
      <c r="BD35" s="38"/>
      <c r="BE35" s="38"/>
      <c r="BF35" s="38"/>
      <c r="BG35" s="38"/>
      <c r="BH35" s="1261"/>
      <c r="BI35" s="1262"/>
      <c r="BJ35" s="1262"/>
      <c r="BK35" s="1263"/>
      <c r="BL35" s="75"/>
    </row>
    <row r="36" spans="4:64" ht="24" customHeight="1">
      <c r="D36" s="1252"/>
      <c r="E36" s="1253"/>
      <c r="F36" s="1253"/>
      <c r="G36" s="1254"/>
      <c r="H36" s="38"/>
      <c r="I36" s="38"/>
      <c r="J36" s="38"/>
      <c r="K36" s="38"/>
      <c r="L36" s="1252"/>
      <c r="M36" s="1253"/>
      <c r="N36" s="1253"/>
      <c r="O36" s="1254"/>
      <c r="P36" s="38"/>
      <c r="Q36" s="38"/>
      <c r="R36" s="38"/>
      <c r="S36" s="38"/>
      <c r="T36" s="1261"/>
      <c r="U36" s="1262"/>
      <c r="V36" s="1262"/>
      <c r="W36" s="1263"/>
      <c r="X36" s="38"/>
      <c r="Y36" s="38"/>
      <c r="Z36" s="38"/>
      <c r="AA36" s="38"/>
      <c r="AB36" s="1261"/>
      <c r="AC36" s="1262"/>
      <c r="AD36" s="1262"/>
      <c r="AE36" s="1263"/>
      <c r="AF36" s="38"/>
      <c r="AG36" s="38"/>
      <c r="AH36" s="38"/>
      <c r="AI36" s="38"/>
      <c r="AJ36" s="1261"/>
      <c r="AK36" s="1262"/>
      <c r="AL36" s="1262"/>
      <c r="AM36" s="1263"/>
      <c r="AN36" s="38"/>
      <c r="AO36" s="38"/>
      <c r="AP36" s="38"/>
      <c r="AQ36" s="38"/>
      <c r="AR36" s="1261"/>
      <c r="AS36" s="1262"/>
      <c r="AT36" s="1262"/>
      <c r="AU36" s="1263"/>
      <c r="AV36" s="38"/>
      <c r="AW36" s="38"/>
      <c r="AX36" s="38"/>
      <c r="AY36" s="38"/>
      <c r="AZ36" s="1261"/>
      <c r="BA36" s="1262"/>
      <c r="BB36" s="1262"/>
      <c r="BC36" s="1263"/>
      <c r="BD36" s="38"/>
      <c r="BE36" s="38"/>
      <c r="BF36" s="38"/>
      <c r="BG36" s="38"/>
      <c r="BH36" s="1261"/>
      <c r="BI36" s="1262"/>
      <c r="BJ36" s="1262"/>
      <c r="BK36" s="1263"/>
      <c r="BL36" s="75"/>
    </row>
    <row r="37" spans="4:64" ht="24" customHeight="1">
      <c r="D37" s="1252"/>
      <c r="E37" s="1253"/>
      <c r="F37" s="1253"/>
      <c r="G37" s="1254"/>
      <c r="H37" s="38"/>
      <c r="I37" s="38"/>
      <c r="J37" s="38"/>
      <c r="K37" s="38"/>
      <c r="L37" s="1252"/>
      <c r="M37" s="1253"/>
      <c r="N37" s="1253"/>
      <c r="O37" s="1254"/>
      <c r="P37" s="38"/>
      <c r="Q37" s="38"/>
      <c r="R37" s="38"/>
      <c r="S37" s="38"/>
      <c r="T37" s="1261"/>
      <c r="U37" s="1262"/>
      <c r="V37" s="1262"/>
      <c r="W37" s="1263"/>
      <c r="X37" s="38"/>
      <c r="Y37" s="38"/>
      <c r="Z37" s="38"/>
      <c r="AA37" s="38"/>
      <c r="AB37" s="1261"/>
      <c r="AC37" s="1262"/>
      <c r="AD37" s="1262"/>
      <c r="AE37" s="1263"/>
      <c r="AF37" s="38"/>
      <c r="AG37" s="38"/>
      <c r="AH37" s="38"/>
      <c r="AI37" s="38"/>
      <c r="AJ37" s="1261"/>
      <c r="AK37" s="1262"/>
      <c r="AL37" s="1262"/>
      <c r="AM37" s="1263"/>
      <c r="AN37" s="38"/>
      <c r="AO37" s="38"/>
      <c r="AP37" s="38"/>
      <c r="AQ37" s="38"/>
      <c r="AR37" s="1261"/>
      <c r="AS37" s="1262"/>
      <c r="AT37" s="1262"/>
      <c r="AU37" s="1263"/>
      <c r="AV37" s="38"/>
      <c r="AW37" s="38"/>
      <c r="AX37" s="38"/>
      <c r="AY37" s="38"/>
      <c r="AZ37" s="1261"/>
      <c r="BA37" s="1262"/>
      <c r="BB37" s="1262"/>
      <c r="BC37" s="1263"/>
      <c r="BD37" s="38"/>
      <c r="BE37" s="38"/>
      <c r="BF37" s="38"/>
      <c r="BG37" s="38"/>
      <c r="BH37" s="1261"/>
      <c r="BI37" s="1262"/>
      <c r="BJ37" s="1262"/>
      <c r="BK37" s="1263"/>
      <c r="BL37" s="75"/>
    </row>
    <row r="38" spans="4:64" ht="24" customHeight="1">
      <c r="D38" s="1252"/>
      <c r="E38" s="1253"/>
      <c r="F38" s="1253"/>
      <c r="G38" s="1254"/>
      <c r="H38" s="38"/>
      <c r="I38" s="38"/>
      <c r="J38" s="38"/>
      <c r="K38" s="38"/>
      <c r="L38" s="1252"/>
      <c r="M38" s="1253"/>
      <c r="N38" s="1253"/>
      <c r="O38" s="1254"/>
      <c r="P38" s="38"/>
      <c r="Q38" s="38"/>
      <c r="R38" s="38"/>
      <c r="S38" s="38"/>
      <c r="T38" s="1261"/>
      <c r="U38" s="1262"/>
      <c r="V38" s="1262"/>
      <c r="W38" s="1263"/>
      <c r="X38" s="38"/>
      <c r="Y38" s="38"/>
      <c r="Z38" s="38"/>
      <c r="AA38" s="38"/>
      <c r="AB38" s="1261"/>
      <c r="AC38" s="1262"/>
      <c r="AD38" s="1262"/>
      <c r="AE38" s="1263"/>
      <c r="AF38" s="38"/>
      <c r="AG38" s="38"/>
      <c r="AH38" s="38"/>
      <c r="AI38" s="38"/>
      <c r="AJ38" s="1261"/>
      <c r="AK38" s="1262"/>
      <c r="AL38" s="1262"/>
      <c r="AM38" s="1263"/>
      <c r="AN38" s="38"/>
      <c r="AO38" s="38"/>
      <c r="AP38" s="38"/>
      <c r="AQ38" s="38"/>
      <c r="AR38" s="1261"/>
      <c r="AS38" s="1262"/>
      <c r="AT38" s="1262"/>
      <c r="AU38" s="1263"/>
      <c r="AV38" s="38"/>
      <c r="AW38" s="38"/>
      <c r="AX38" s="38"/>
      <c r="AY38" s="38"/>
      <c r="AZ38" s="1261"/>
      <c r="BA38" s="1262"/>
      <c r="BB38" s="1262"/>
      <c r="BC38" s="1263"/>
      <c r="BD38" s="38"/>
      <c r="BE38" s="38"/>
      <c r="BF38" s="38"/>
      <c r="BG38" s="38"/>
      <c r="BH38" s="1261"/>
      <c r="BI38" s="1262"/>
      <c r="BJ38" s="1262"/>
      <c r="BK38" s="1263"/>
      <c r="BL38" s="75"/>
    </row>
    <row r="39" spans="4:64" ht="24" customHeight="1">
      <c r="D39" s="1252"/>
      <c r="E39" s="1253"/>
      <c r="F39" s="1253"/>
      <c r="G39" s="1254"/>
      <c r="H39" s="38"/>
      <c r="I39" s="38"/>
      <c r="J39" s="38"/>
      <c r="K39" s="38"/>
      <c r="L39" s="1252"/>
      <c r="M39" s="1253"/>
      <c r="N39" s="1253"/>
      <c r="O39" s="1254"/>
      <c r="P39" s="38"/>
      <c r="Q39" s="38"/>
      <c r="R39" s="38"/>
      <c r="S39" s="38"/>
      <c r="T39" s="1261"/>
      <c r="U39" s="1262"/>
      <c r="V39" s="1262"/>
      <c r="W39" s="1263"/>
      <c r="X39" s="38"/>
      <c r="Y39" s="38"/>
      <c r="Z39" s="38"/>
      <c r="AA39" s="38"/>
      <c r="AB39" s="1261"/>
      <c r="AC39" s="1262"/>
      <c r="AD39" s="1262"/>
      <c r="AE39" s="1263"/>
      <c r="AF39" s="38"/>
      <c r="AG39" s="38"/>
      <c r="AH39" s="38"/>
      <c r="AI39" s="38"/>
      <c r="AJ39" s="1261"/>
      <c r="AK39" s="1262"/>
      <c r="AL39" s="1262"/>
      <c r="AM39" s="1263"/>
      <c r="AN39" s="38"/>
      <c r="AO39" s="38"/>
      <c r="AP39" s="38"/>
      <c r="AQ39" s="38"/>
      <c r="AR39" s="1261"/>
      <c r="AS39" s="1262"/>
      <c r="AT39" s="1262"/>
      <c r="AU39" s="1263"/>
      <c r="AV39" s="38"/>
      <c r="AW39" s="38"/>
      <c r="AX39" s="38"/>
      <c r="AY39" s="38"/>
      <c r="AZ39" s="1261"/>
      <c r="BA39" s="1262"/>
      <c r="BB39" s="1262"/>
      <c r="BC39" s="1263"/>
      <c r="BD39" s="38"/>
      <c r="BE39" s="38"/>
      <c r="BF39" s="38"/>
      <c r="BG39" s="38"/>
      <c r="BH39" s="1261"/>
      <c r="BI39" s="1262"/>
      <c r="BJ39" s="1262"/>
      <c r="BK39" s="1263"/>
      <c r="BL39" s="75"/>
    </row>
    <row r="40" spans="4:64" ht="24" customHeight="1">
      <c r="D40" s="1252"/>
      <c r="E40" s="1253"/>
      <c r="F40" s="1253"/>
      <c r="G40" s="1254"/>
      <c r="H40" s="38"/>
      <c r="I40" s="38"/>
      <c r="J40" s="38"/>
      <c r="K40" s="38"/>
      <c r="L40" s="1252"/>
      <c r="M40" s="1253"/>
      <c r="N40" s="1253"/>
      <c r="O40" s="1254"/>
      <c r="P40" s="38"/>
      <c r="Q40" s="38"/>
      <c r="R40" s="38"/>
      <c r="S40" s="38"/>
      <c r="T40" s="1261"/>
      <c r="U40" s="1262"/>
      <c r="V40" s="1262"/>
      <c r="W40" s="1263"/>
      <c r="X40" s="38"/>
      <c r="Y40" s="38"/>
      <c r="Z40" s="38"/>
      <c r="AA40" s="38"/>
      <c r="AB40" s="1261"/>
      <c r="AC40" s="1262"/>
      <c r="AD40" s="1262"/>
      <c r="AE40" s="1263"/>
      <c r="AF40" s="38"/>
      <c r="AG40" s="38"/>
      <c r="AH40" s="38"/>
      <c r="AI40" s="38"/>
      <c r="AJ40" s="1261"/>
      <c r="AK40" s="1262"/>
      <c r="AL40" s="1262"/>
      <c r="AM40" s="1263"/>
      <c r="AN40" s="38"/>
      <c r="AO40" s="38"/>
      <c r="AP40" s="38"/>
      <c r="AQ40" s="38"/>
      <c r="AR40" s="1261"/>
      <c r="AS40" s="1262"/>
      <c r="AT40" s="1262"/>
      <c r="AU40" s="1263"/>
      <c r="AV40" s="38"/>
      <c r="AW40" s="38"/>
      <c r="AX40" s="38"/>
      <c r="AY40" s="38"/>
      <c r="AZ40" s="1261"/>
      <c r="BA40" s="1262"/>
      <c r="BB40" s="1262"/>
      <c r="BC40" s="1263"/>
      <c r="BD40" s="38"/>
      <c r="BE40" s="38"/>
      <c r="BF40" s="38"/>
      <c r="BG40" s="38"/>
      <c r="BH40" s="1261"/>
      <c r="BI40" s="1262"/>
      <c r="BJ40" s="1262"/>
      <c r="BK40" s="1263"/>
      <c r="BL40" s="75"/>
    </row>
    <row r="41" spans="4:64" ht="24" customHeight="1">
      <c r="D41" s="1252"/>
      <c r="E41" s="1253"/>
      <c r="F41" s="1253"/>
      <c r="G41" s="1254"/>
      <c r="H41" s="38"/>
      <c r="I41" s="38"/>
      <c r="J41" s="38"/>
      <c r="K41" s="38"/>
      <c r="L41" s="1252"/>
      <c r="M41" s="1253"/>
      <c r="N41" s="1253"/>
      <c r="O41" s="1254"/>
      <c r="P41" s="38"/>
      <c r="Q41" s="38"/>
      <c r="R41" s="38"/>
      <c r="S41" s="38"/>
      <c r="T41" s="1261"/>
      <c r="U41" s="1262"/>
      <c r="V41" s="1262"/>
      <c r="W41" s="1263"/>
      <c r="X41" s="38"/>
      <c r="Y41" s="38"/>
      <c r="Z41" s="38"/>
      <c r="AA41" s="38"/>
      <c r="AB41" s="1261"/>
      <c r="AC41" s="1262"/>
      <c r="AD41" s="1262"/>
      <c r="AE41" s="1263"/>
      <c r="AF41" s="38"/>
      <c r="AG41" s="38"/>
      <c r="AH41" s="38"/>
      <c r="AI41" s="38"/>
      <c r="AJ41" s="1261"/>
      <c r="AK41" s="1262"/>
      <c r="AL41" s="1262"/>
      <c r="AM41" s="1263"/>
      <c r="AN41" s="38"/>
      <c r="AO41" s="38"/>
      <c r="AP41" s="38"/>
      <c r="AQ41" s="38"/>
      <c r="AR41" s="1261"/>
      <c r="AS41" s="1262"/>
      <c r="AT41" s="1262"/>
      <c r="AU41" s="1263"/>
      <c r="AV41" s="38"/>
      <c r="AW41" s="38"/>
      <c r="AX41" s="38"/>
      <c r="AY41" s="38"/>
      <c r="AZ41" s="1261"/>
      <c r="BA41" s="1262"/>
      <c r="BB41" s="1262"/>
      <c r="BC41" s="1263"/>
      <c r="BD41" s="38"/>
      <c r="BE41" s="38"/>
      <c r="BF41" s="38"/>
      <c r="BG41" s="38"/>
      <c r="BH41" s="1261"/>
      <c r="BI41" s="1262"/>
      <c r="BJ41" s="1262"/>
      <c r="BK41" s="1263"/>
      <c r="BL41" s="75"/>
    </row>
    <row r="42" spans="4:64" ht="24" customHeight="1">
      <c r="D42" s="1252"/>
      <c r="E42" s="1253"/>
      <c r="F42" s="1253"/>
      <c r="G42" s="1254"/>
      <c r="H42" s="38"/>
      <c r="I42" s="38"/>
      <c r="J42" s="38"/>
      <c r="K42" s="38"/>
      <c r="L42" s="1252"/>
      <c r="M42" s="1253"/>
      <c r="N42" s="1253"/>
      <c r="O42" s="1254"/>
      <c r="P42" s="38"/>
      <c r="Q42" s="38"/>
      <c r="R42" s="38"/>
      <c r="S42" s="38"/>
      <c r="T42" s="1261"/>
      <c r="U42" s="1262"/>
      <c r="V42" s="1262"/>
      <c r="W42" s="1263"/>
      <c r="X42" s="38"/>
      <c r="Y42" s="38"/>
      <c r="Z42" s="38"/>
      <c r="AA42" s="38"/>
      <c r="AB42" s="1261"/>
      <c r="AC42" s="1262"/>
      <c r="AD42" s="1262"/>
      <c r="AE42" s="1263"/>
      <c r="AF42" s="38"/>
      <c r="AG42" s="38"/>
      <c r="AH42" s="38"/>
      <c r="AI42" s="38"/>
      <c r="AJ42" s="1261"/>
      <c r="AK42" s="1262"/>
      <c r="AL42" s="1262"/>
      <c r="AM42" s="1263"/>
      <c r="AN42" s="38"/>
      <c r="AO42" s="38"/>
      <c r="AP42" s="38"/>
      <c r="AQ42" s="38"/>
      <c r="AR42" s="1261"/>
      <c r="AS42" s="1262"/>
      <c r="AT42" s="1262"/>
      <c r="AU42" s="1263"/>
      <c r="AV42" s="38"/>
      <c r="AW42" s="38"/>
      <c r="AX42" s="38"/>
      <c r="AY42" s="38"/>
      <c r="AZ42" s="1261"/>
      <c r="BA42" s="1262"/>
      <c r="BB42" s="1262"/>
      <c r="BC42" s="1263"/>
      <c r="BD42" s="38"/>
      <c r="BE42" s="38"/>
      <c r="BF42" s="38"/>
      <c r="BG42" s="38"/>
      <c r="BH42" s="1261"/>
      <c r="BI42" s="1262"/>
      <c r="BJ42" s="1262"/>
      <c r="BK42" s="1263"/>
      <c r="BL42" s="75"/>
    </row>
    <row r="43" spans="4:64" ht="24" customHeight="1">
      <c r="D43" s="1255"/>
      <c r="E43" s="1256"/>
      <c r="F43" s="1256"/>
      <c r="G43" s="1257"/>
      <c r="H43" s="38"/>
      <c r="I43" s="38"/>
      <c r="J43" s="38"/>
      <c r="K43" s="38"/>
      <c r="L43" s="1255"/>
      <c r="M43" s="1256"/>
      <c r="N43" s="1256"/>
      <c r="O43" s="1257"/>
      <c r="P43" s="38"/>
      <c r="Q43" s="38"/>
      <c r="R43" s="38"/>
      <c r="S43" s="38"/>
      <c r="T43" s="1264"/>
      <c r="U43" s="1265"/>
      <c r="V43" s="1265"/>
      <c r="W43" s="1266"/>
      <c r="X43" s="38"/>
      <c r="Y43" s="38"/>
      <c r="Z43" s="38"/>
      <c r="AA43" s="38"/>
      <c r="AB43" s="1264"/>
      <c r="AC43" s="1265"/>
      <c r="AD43" s="1265"/>
      <c r="AE43" s="1266"/>
      <c r="AF43" s="38"/>
      <c r="AG43" s="38"/>
      <c r="AH43" s="38"/>
      <c r="AI43" s="38"/>
      <c r="AJ43" s="1264"/>
      <c r="AK43" s="1265"/>
      <c r="AL43" s="1265"/>
      <c r="AM43" s="1266"/>
      <c r="AN43" s="38"/>
      <c r="AO43" s="38"/>
      <c r="AP43" s="38"/>
      <c r="AQ43" s="38"/>
      <c r="AR43" s="1264"/>
      <c r="AS43" s="1265"/>
      <c r="AT43" s="1265"/>
      <c r="AU43" s="1266"/>
      <c r="AV43" s="38"/>
      <c r="AW43" s="38"/>
      <c r="AX43" s="38"/>
      <c r="AY43" s="38"/>
      <c r="AZ43" s="1264"/>
      <c r="BA43" s="1265"/>
      <c r="BB43" s="1265"/>
      <c r="BC43" s="1266"/>
      <c r="BD43" s="38"/>
      <c r="BE43" s="38"/>
      <c r="BF43" s="38"/>
      <c r="BG43" s="38"/>
      <c r="BH43" s="1264"/>
      <c r="BI43" s="1265"/>
      <c r="BJ43" s="1265"/>
      <c r="BK43" s="1266"/>
      <c r="BL43" s="75"/>
    </row>
    <row r="44" spans="4:64" ht="34.15" customHeight="1">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sheetData>
  <mergeCells count="66">
    <mergeCell ref="AR26:AU43"/>
    <mergeCell ref="AZ26:BC43"/>
    <mergeCell ref="BH26:BK43"/>
    <mergeCell ref="L18:M18"/>
    <mergeCell ref="V18:W18"/>
    <mergeCell ref="AB18:AC18"/>
    <mergeCell ref="AL18:AM18"/>
    <mergeCell ref="AR18:AS18"/>
    <mergeCell ref="BB18:BC18"/>
    <mergeCell ref="BH18:BI18"/>
    <mergeCell ref="AR24:AU25"/>
    <mergeCell ref="AZ24:BC25"/>
    <mergeCell ref="BH24:BK25"/>
    <mergeCell ref="BJ18:BK18"/>
    <mergeCell ref="BD19:BG20"/>
    <mergeCell ref="D26:G43"/>
    <mergeCell ref="L26:O43"/>
    <mergeCell ref="T26:W43"/>
    <mergeCell ref="AB26:AE43"/>
    <mergeCell ref="AJ26:AM43"/>
    <mergeCell ref="N15:V17"/>
    <mergeCell ref="AT15:BB17"/>
    <mergeCell ref="H19:K20"/>
    <mergeCell ref="X19:AA20"/>
    <mergeCell ref="AN19:AQ20"/>
    <mergeCell ref="N18:O18"/>
    <mergeCell ref="T18:U18"/>
    <mergeCell ref="AD18:AE18"/>
    <mergeCell ref="AJ18:AK18"/>
    <mergeCell ref="AZ18:BA18"/>
    <mergeCell ref="D24:G25"/>
    <mergeCell ref="L24:O25"/>
    <mergeCell ref="T24:W25"/>
    <mergeCell ref="AB24:AE25"/>
    <mergeCell ref="AJ24:AM25"/>
    <mergeCell ref="BD13:BE13"/>
    <mergeCell ref="X14:Y14"/>
    <mergeCell ref="AN14:AO14"/>
    <mergeCell ref="AP14:AQ14"/>
    <mergeCell ref="BD14:BE14"/>
    <mergeCell ref="AD11:AK14"/>
    <mergeCell ref="BB12:BC13"/>
    <mergeCell ref="AQ12:AR13"/>
    <mergeCell ref="AT13:AU13"/>
    <mergeCell ref="AZ13:BA13"/>
    <mergeCell ref="AT12:AU12"/>
    <mergeCell ref="AZ12:BA12"/>
    <mergeCell ref="X13:Y13"/>
    <mergeCell ref="AN13:AO13"/>
    <mergeCell ref="AT11:AU11"/>
    <mergeCell ref="AZ11:BA11"/>
    <mergeCell ref="R2:AW4"/>
    <mergeCell ref="R5:AW7"/>
    <mergeCell ref="D1:BK1"/>
    <mergeCell ref="AE8:AF8"/>
    <mergeCell ref="AI8:AJ8"/>
    <mergeCell ref="AE9:AF9"/>
    <mergeCell ref="AI9:AJ9"/>
    <mergeCell ref="L12:M13"/>
    <mergeCell ref="V12:W13"/>
    <mergeCell ref="O12:P12"/>
    <mergeCell ref="O11:P11"/>
    <mergeCell ref="S11:T11"/>
    <mergeCell ref="S12:T12"/>
    <mergeCell ref="O13:P13"/>
    <mergeCell ref="S13:T13"/>
  </mergeCells>
  <phoneticPr fontId="94"/>
  <printOptions horizontalCentered="1"/>
  <pageMargins left="0" right="0" top="0.35433070866141703" bottom="0" header="0.31496062992126" footer="0.31496062992126"/>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コロナ防対0927</vt:lpstr>
      <vt:lpstr>昼食について (練習無し)</vt:lpstr>
      <vt:lpstr>表紙</vt:lpstr>
      <vt:lpstr>大会規則・競技規則・競技方法 </vt:lpstr>
      <vt:lpstr>注意事項</vt:lpstr>
      <vt:lpstr>勝敗表</vt:lpstr>
      <vt:lpstr>全スケジュール</vt:lpstr>
      <vt:lpstr>全スケ</vt:lpstr>
      <vt:lpstr>OP・ﾄｰﾅﾒﾝﾄ</vt:lpstr>
      <vt:lpstr>決勝T表(表示用)</vt:lpstr>
      <vt:lpstr>ﾁｬﾚﾝｼﾞ･ﾄ-ﾅﾒﾝﾄ</vt:lpstr>
      <vt:lpstr>勝敗表 (集計用)</vt:lpstr>
      <vt:lpstr>座席表</vt:lpstr>
      <vt:lpstr>予選ﾘｰｸﾞ・練習時間</vt:lpstr>
      <vt:lpstr>予選勝敗表</vt:lpstr>
      <vt:lpstr>全体ｽｹｼﾞｭｰﾙ</vt:lpstr>
      <vt:lpstr>Ａコート・ｽｹ</vt:lpstr>
      <vt:lpstr>Bコート・ｽｹ</vt:lpstr>
      <vt:lpstr>ｼﾞｭﾆｱ決勝ﾄｰﾅﾒﾝﾄ</vt:lpstr>
      <vt:lpstr>OP決勝ﾄｰﾅﾒﾝﾄ</vt:lpstr>
      <vt:lpstr>Ａコート・ｽｹ!Print_Area</vt:lpstr>
      <vt:lpstr>Bコート・ｽｹ!Print_Area</vt:lpstr>
      <vt:lpstr>OP・ﾄｰﾅﾒﾝﾄ!Print_Area</vt:lpstr>
      <vt:lpstr>OP決勝ﾄｰﾅﾒﾝﾄ!Print_Area</vt:lpstr>
      <vt:lpstr>コロナ防対0927!Print_Area</vt:lpstr>
      <vt:lpstr>ｼﾞｭﾆｱ決勝ﾄｰﾅﾒﾝﾄ!Print_Area</vt:lpstr>
      <vt:lpstr>'ﾁｬﾚﾝｼﾞ･ﾄ-ﾅﾒﾝﾄ'!Print_Area</vt:lpstr>
      <vt:lpstr>'決勝T表(表示用)'!Print_Area</vt:lpstr>
      <vt:lpstr>座席表!Print_Area</vt:lpstr>
      <vt:lpstr>勝敗表!Print_Area</vt:lpstr>
      <vt:lpstr>'勝敗表 (集計用)'!Print_Area</vt:lpstr>
      <vt:lpstr>全スケ!Print_Area</vt:lpstr>
      <vt:lpstr>全スケジュール!Print_Area</vt:lpstr>
      <vt:lpstr>全体ｽｹｼﾞｭｰﾙ!Print_Area</vt:lpstr>
      <vt:lpstr>'大会規則・競技規則・競技方法 '!Print_Area</vt:lpstr>
      <vt:lpstr>'昼食について (練習無し)'!Print_Area</vt:lpstr>
      <vt:lpstr>注意事項!Print_Area</vt:lpstr>
      <vt:lpstr>表紙!Print_Area</vt:lpstr>
      <vt:lpstr>予選ﾘｰｸﾞ・練習時間!Print_Area</vt:lpstr>
      <vt:lpstr>予選勝敗表!Print_Area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佐々木康弘</dc:creator>
  <cp:lastModifiedBy>伸二 眞鍋</cp:lastModifiedBy>
  <cp:lastPrinted>2026-02-09T10:30:56Z</cp:lastPrinted>
  <dcterms:created xsi:type="dcterms:W3CDTF">2018-04-01T10:02:00Z</dcterms:created>
  <dcterms:modified xsi:type="dcterms:W3CDTF">2026-02-23T13:13:52Z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